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nkuc\Documents\web\ftc\docs\"/>
    </mc:Choice>
  </mc:AlternateContent>
  <xr:revisionPtr revIDLastSave="0" documentId="8_{C7A0436A-CABF-4795-B1D3-ACCA1D5C0D24}" xr6:coauthVersionLast="47" xr6:coauthVersionMax="47" xr10:uidLastSave="{00000000-0000-0000-0000-000000000000}"/>
  <bookViews>
    <workbookView xWindow="-96" yWindow="-96" windowWidth="20928" windowHeight="12432" tabRatio="883" xr2:uid="{E23F53F3-429B-426C-A6AC-9734D323F959}"/>
  </bookViews>
  <sheets>
    <sheet name="Round - 24" sheetId="1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1" i="123" l="1"/>
  <c r="K131" i="123" s="1"/>
  <c r="L131" i="123" s="1"/>
  <c r="M131" i="123" s="1"/>
  <c r="N131" i="123" s="1"/>
  <c r="O131" i="123" s="1"/>
  <c r="P131" i="123" s="1"/>
  <c r="Q131" i="123" s="1"/>
  <c r="R131" i="123" s="1"/>
  <c r="J129" i="123"/>
  <c r="K129" i="123" s="1"/>
  <c r="L129" i="123" s="1"/>
  <c r="M129" i="123" s="1"/>
  <c r="N129" i="123" s="1"/>
  <c r="O129" i="123" s="1"/>
  <c r="P129" i="123" s="1"/>
  <c r="Q129" i="123" s="1"/>
  <c r="R129" i="123" s="1"/>
  <c r="P118" i="123"/>
  <c r="E110" i="123"/>
  <c r="E108" i="123"/>
  <c r="E107" i="123"/>
  <c r="E106" i="123"/>
  <c r="E105" i="123"/>
  <c r="E104" i="123"/>
  <c r="E103" i="123"/>
  <c r="E102" i="123"/>
  <c r="E101" i="123"/>
  <c r="E100" i="123"/>
  <c r="E99" i="123"/>
  <c r="E83" i="123" l="1"/>
  <c r="E77" i="123"/>
  <c r="E25" i="123"/>
  <c r="E66" i="123"/>
  <c r="E88" i="123"/>
  <c r="E72" i="123"/>
  <c r="E90" i="123"/>
  <c r="E65" i="123"/>
  <c r="E81" i="123"/>
  <c r="E93" i="123"/>
  <c r="E82" i="123"/>
  <c r="E33" i="123"/>
  <c r="E71" i="123"/>
  <c r="E29" i="123"/>
  <c r="E37" i="123"/>
  <c r="E20" i="123"/>
  <c r="E73" i="123"/>
  <c r="E28" i="123"/>
  <c r="E35" i="123"/>
  <c r="E10" i="123"/>
  <c r="E51" i="123"/>
  <c r="E45" i="123"/>
  <c r="E8" i="123"/>
  <c r="E43" i="123"/>
  <c r="E38" i="123"/>
  <c r="E61" i="123"/>
  <c r="E16" i="123"/>
  <c r="E27" i="123"/>
  <c r="E85" i="123"/>
  <c r="E42" i="123"/>
  <c r="E84" i="123"/>
  <c r="E55" i="123"/>
  <c r="E41" i="123"/>
  <c r="E31" i="123"/>
  <c r="E78" i="123"/>
  <c r="E58" i="123"/>
  <c r="E7" i="123"/>
  <c r="E63" i="123"/>
  <c r="E64" i="123"/>
  <c r="E68" i="123"/>
  <c r="E97" i="123"/>
  <c r="E30" i="123"/>
  <c r="E32" i="123"/>
  <c r="E95" i="123"/>
  <c r="E50" i="123"/>
  <c r="E79" i="123"/>
  <c r="E40" i="123"/>
  <c r="E76" i="123"/>
  <c r="E67" i="123"/>
  <c r="E12" i="123"/>
  <c r="E75" i="123"/>
  <c r="E70" i="123"/>
  <c r="E53" i="123"/>
  <c r="E14" i="123"/>
  <c r="E96" i="123"/>
  <c r="E46" i="123"/>
  <c r="E21" i="123"/>
  <c r="E6" i="123"/>
  <c r="E9" i="123"/>
  <c r="E86" i="123"/>
  <c r="E17" i="123"/>
  <c r="E19" i="123"/>
  <c r="E74" i="123"/>
  <c r="E48" i="123"/>
  <c r="E80" i="123"/>
  <c r="E11" i="123"/>
  <c r="E44" i="123"/>
  <c r="E5" i="123"/>
  <c r="E26" i="123"/>
  <c r="E87" i="123"/>
  <c r="E98" i="123"/>
  <c r="E15" i="123"/>
  <c r="E92" i="123"/>
  <c r="E36" i="123"/>
  <c r="E39" i="123"/>
  <c r="E59" i="123"/>
  <c r="E69" i="123"/>
  <c r="E94" i="123"/>
  <c r="E13" i="123"/>
  <c r="E24" i="123"/>
  <c r="E56" i="123"/>
  <c r="E52" i="123"/>
  <c r="E54" i="123"/>
  <c r="E89" i="123"/>
  <c r="E34" i="123"/>
  <c r="E22" i="123"/>
  <c r="E47" i="123"/>
  <c r="E57" i="123"/>
  <c r="E91" i="123"/>
  <c r="E49" i="123"/>
  <c r="E60" i="123"/>
  <c r="E18" i="123"/>
  <c r="E23" i="123"/>
  <c r="E62" i="123"/>
  <c r="Q113" i="123" l="1"/>
</calcChain>
</file>

<file path=xl/sharedStrings.xml><?xml version="1.0" encoding="utf-8"?>
<sst xmlns="http://schemas.openxmlformats.org/spreadsheetml/2006/main" count="312" uniqueCount="193">
  <si>
    <t>NAME OF ENTRY</t>
  </si>
  <si>
    <t>ENTRY No.</t>
  </si>
  <si>
    <t>TOP TEAM</t>
  </si>
  <si>
    <t>PRIZE MONEY</t>
  </si>
  <si>
    <t>PROG. SCORE</t>
  </si>
  <si>
    <t>ROUND NUMBER                ROUND NUMBER                ROUND NUMBER               ROUND NUMBER                ROUND NUMBER</t>
  </si>
  <si>
    <t>ABLETTAKBAR</t>
  </si>
  <si>
    <t>CROWS</t>
  </si>
  <si>
    <t>BLUES</t>
  </si>
  <si>
    <t>SUNS</t>
  </si>
  <si>
    <t>NOSKO P</t>
  </si>
  <si>
    <t>DEMONS</t>
  </si>
  <si>
    <t>BOMBERS</t>
  </si>
  <si>
    <t>GIANTS</t>
  </si>
  <si>
    <t>POWER</t>
  </si>
  <si>
    <t>PIES</t>
  </si>
  <si>
    <t>ROOS</t>
  </si>
  <si>
    <t>CATS</t>
  </si>
  <si>
    <t>PECKHAM D.</t>
  </si>
  <si>
    <t>RANDY WATSON</t>
  </si>
  <si>
    <t>SAINTS</t>
  </si>
  <si>
    <t>BOOTHMAN T.</t>
  </si>
  <si>
    <t>TIGERS</t>
  </si>
  <si>
    <t>HAWLEY M.</t>
  </si>
  <si>
    <t>LIONS</t>
  </si>
  <si>
    <t>EAGLES</t>
  </si>
  <si>
    <t>PECKHAM M</t>
  </si>
  <si>
    <t>ROLLS</t>
  </si>
  <si>
    <t>KERSCHBAUMER K.</t>
  </si>
  <si>
    <t>HAWKS</t>
  </si>
  <si>
    <t>SWANS</t>
  </si>
  <si>
    <t>BOOMA CARROLL</t>
  </si>
  <si>
    <t>ESSENDON UNITED</t>
  </si>
  <si>
    <t>KERSCHBAUMER S.</t>
  </si>
  <si>
    <t>SELWOOD</t>
  </si>
  <si>
    <t>SUE MAGOO</t>
  </si>
  <si>
    <t>BULLDOGS</t>
  </si>
  <si>
    <t xml:space="preserve">SUTANTO H. </t>
  </si>
  <si>
    <t>VIMBA R.</t>
  </si>
  <si>
    <t>BINKSY</t>
  </si>
  <si>
    <t>PJB</t>
  </si>
  <si>
    <t>RED DOG</t>
  </si>
  <si>
    <t>TIGE</t>
  </si>
  <si>
    <t>COLLEEN B</t>
  </si>
  <si>
    <t>MAX B</t>
  </si>
  <si>
    <t>MENHENNITT GM</t>
  </si>
  <si>
    <t>NUGGET</t>
  </si>
  <si>
    <t>DOCKERS</t>
  </si>
  <si>
    <t>FRASER M.</t>
  </si>
  <si>
    <t>GRASSHOPPER</t>
  </si>
  <si>
    <t>KAYROOZ M</t>
  </si>
  <si>
    <t>KOTSY'S KINGS</t>
  </si>
  <si>
    <t>SHEEHY L</t>
  </si>
  <si>
    <t>SPENCE B.</t>
  </si>
  <si>
    <t>WOOF WOOF WOOF</t>
  </si>
  <si>
    <t>BOPPER</t>
  </si>
  <si>
    <t>CATMAN</t>
  </si>
  <si>
    <t>FREEMAN P.</t>
  </si>
  <si>
    <t>MORGAN R.</t>
  </si>
  <si>
    <t>NGUYEN A</t>
  </si>
  <si>
    <t>CUTRI N</t>
  </si>
  <si>
    <t>KING BONT</t>
  </si>
  <si>
    <t>AUSBUDS</t>
  </si>
  <si>
    <t>JUSTIN B</t>
  </si>
  <si>
    <t>GODFREY D</t>
  </si>
  <si>
    <t>ROBDOG 32</t>
  </si>
  <si>
    <t>BEDE</t>
  </si>
  <si>
    <t>CATCALLS</t>
  </si>
  <si>
    <t>DOC</t>
  </si>
  <si>
    <t>DEE QUE</t>
  </si>
  <si>
    <t>ROUND NUMBER</t>
  </si>
  <si>
    <t>PROGRESSIVE AVERAGE ►</t>
  </si>
  <si>
    <t>RESULTS - WEEKLY PRIZES</t>
  </si>
  <si>
    <t>WINNING ENTRY</t>
  </si>
  <si>
    <t>DIVIDEND</t>
  </si>
  <si>
    <t>TOP TEAM LADDER</t>
  </si>
  <si>
    <t>Geelong</t>
  </si>
  <si>
    <t>G. W. Sydney</t>
  </si>
  <si>
    <t>Collingwood</t>
  </si>
  <si>
    <t>W. C. Eagles</t>
  </si>
  <si>
    <t>Brisbane</t>
  </si>
  <si>
    <t>Richmond</t>
  </si>
  <si>
    <t>Adelaide</t>
  </si>
  <si>
    <t>Port Adelaide</t>
  </si>
  <si>
    <t>Fremantle</t>
  </si>
  <si>
    <t>Hawthorn</t>
  </si>
  <si>
    <t>St Kilda</t>
  </si>
  <si>
    <t>North Melbourne</t>
  </si>
  <si>
    <t>Western Bulldogs</t>
  </si>
  <si>
    <t>Sydney</t>
  </si>
  <si>
    <t>Melbourne</t>
  </si>
  <si>
    <t>G. C. Suns</t>
  </si>
  <si>
    <t>Website:  www.ronsftc.wixsite.com/footypage</t>
  </si>
  <si>
    <t>Carlton</t>
  </si>
  <si>
    <t>BOMA</t>
  </si>
  <si>
    <t>DTAYLOR91</t>
  </si>
  <si>
    <t>JULIEMAL</t>
  </si>
  <si>
    <t>GOOD4UDANGER</t>
  </si>
  <si>
    <t>GO BLUES</t>
  </si>
  <si>
    <t>GARRY G</t>
  </si>
  <si>
    <t>PK</t>
  </si>
  <si>
    <t>RED &amp; BLACK</t>
  </si>
  <si>
    <t>OLIVER H.</t>
  </si>
  <si>
    <t>VIMBA A.</t>
  </si>
  <si>
    <t>DASHA</t>
  </si>
  <si>
    <t>TIGERIFFIC</t>
  </si>
  <si>
    <t>DEMONATORS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</si>
  <si>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</si>
  <si>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</si>
  <si>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</si>
  <si>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</si>
  <si>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</si>
  <si>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</si>
  <si>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</si>
  <si>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</si>
  <si>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</si>
  <si>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</si>
  <si>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CRIPPACON</t>
  </si>
  <si>
    <t>GD</t>
  </si>
  <si>
    <t>HOT ROD</t>
  </si>
  <si>
    <t>JANEY3PUTT</t>
  </si>
  <si>
    <t>WINNER 2021</t>
  </si>
  <si>
    <t>WATSON M.</t>
  </si>
  <si>
    <t>TIGER TUFFS</t>
  </si>
  <si>
    <t>CRACKERS</t>
  </si>
  <si>
    <r>
      <t>TOTAL ENTRANTS</t>
    </r>
    <r>
      <rPr>
        <b/>
        <sz val="9"/>
        <color rgb="FF009900"/>
        <rFont val="Arial"/>
        <family val="2"/>
      </rPr>
      <t>►</t>
    </r>
  </si>
  <si>
    <t>MARGIN TIP</t>
  </si>
  <si>
    <t>POINTS SCALE</t>
  </si>
  <si>
    <t>FIVE POINTS FOR WINNER PLUS POINTS ON SLIDING SCALE IF TIP IS WITHIN THE RANGE</t>
  </si>
  <si>
    <t>THE VISTAS</t>
  </si>
  <si>
    <t>SLATTERY M</t>
  </si>
  <si>
    <t>COL FLORENCE</t>
  </si>
  <si>
    <t>WADE S</t>
  </si>
  <si>
    <t>OLIVER T</t>
  </si>
  <si>
    <t>FEET 'N' CO</t>
  </si>
  <si>
    <t>COULTER</t>
  </si>
  <si>
    <t>GARLEPP G.</t>
  </si>
  <si>
    <t>WALSH R</t>
  </si>
  <si>
    <t>POUND OF SAUSAGES</t>
  </si>
  <si>
    <t>WATSON JAYMIE</t>
  </si>
  <si>
    <t>SAX</t>
  </si>
  <si>
    <t>JOE DALTON</t>
  </si>
  <si>
    <t xml:space="preserve">Essendon  </t>
  </si>
  <si>
    <t>24</t>
  </si>
  <si>
    <t>ENT No.</t>
  </si>
  <si>
    <t>ROUND No. 24</t>
  </si>
  <si>
    <t>MAX 300 GAME NUMBER DRAWN &amp; WINNING TEAM</t>
  </si>
  <si>
    <t>MISS EM</t>
  </si>
  <si>
    <t>BRONTESAURUS</t>
  </si>
  <si>
    <t>LIV B</t>
  </si>
  <si>
    <t>LORICCO</t>
  </si>
  <si>
    <t>KANGA KINGS</t>
  </si>
  <si>
    <t>WHAT'S AFL?</t>
  </si>
  <si>
    <t>HOME TEAMS</t>
  </si>
  <si>
    <t>HT</t>
  </si>
  <si>
    <t>ROUND - 24 RESULTS</t>
  </si>
  <si>
    <t xml:space="preserve"> 2025 AFL LADDER</t>
  </si>
  <si>
    <t>COPYRIGHT RKE'25</t>
  </si>
  <si>
    <t>KANGAS 2025</t>
  </si>
  <si>
    <t>DEEBOY85</t>
  </si>
  <si>
    <t>WHITTY S</t>
  </si>
  <si>
    <t>CAT-ITUDE</t>
  </si>
  <si>
    <t>MUNDI S.</t>
  </si>
  <si>
    <t>LE MAITRE T.</t>
  </si>
  <si>
    <t>ANT LEE</t>
  </si>
  <si>
    <t>WIGANER</t>
  </si>
  <si>
    <t>TOUGH ONE - $45</t>
  </si>
  <si>
    <t>HIGHEST SCORE - $25</t>
  </si>
  <si>
    <t>LOWEST SCORE - $25</t>
  </si>
  <si>
    <t xml:space="preserve">FOR ALL THE LATEST UPDATES GO TO THE FOOTYPAGE BLOGS/NEWS MENU </t>
  </si>
  <si>
    <r>
      <t xml:space="preserve">HOME TEAM WINNERS  </t>
    </r>
    <r>
      <rPr>
        <b/>
        <sz val="8"/>
        <color rgb="FFFF0000"/>
        <rFont val="Arial"/>
        <family val="2"/>
      </rPr>
      <t>►</t>
    </r>
  </si>
  <si>
    <t>$12.50 each</t>
  </si>
  <si>
    <t>OR-13</t>
  </si>
  <si>
    <r>
      <rPr>
        <b/>
        <sz val="20"/>
        <color rgb="FF990099"/>
        <rFont val="Verdana"/>
        <family val="2"/>
      </rPr>
      <t>2025 FOOTBALL TIPPING COMPETITION</t>
    </r>
    <r>
      <rPr>
        <b/>
        <sz val="18"/>
        <color rgb="FF990099"/>
        <rFont val="Verdana"/>
        <family val="2"/>
      </rPr>
      <t xml:space="preserve">               ROUND 24 REPORT</t>
    </r>
  </si>
  <si>
    <t>CRL 13.12.90 Def. ESS 8.8.56</t>
  </si>
  <si>
    <r>
      <t xml:space="preserve">WINNING MARGIN ROUND           </t>
    </r>
    <r>
      <rPr>
        <b/>
        <sz val="8"/>
        <color rgb="FFFF0000"/>
        <rFont val="Verdana"/>
        <family val="2"/>
      </rPr>
      <t xml:space="preserve"> Carlton by 34 points</t>
    </r>
  </si>
  <si>
    <t>COL 11.16.82 Def. MEL 11.10.76</t>
  </si>
  <si>
    <t>PAD 10.11.71 Def. GCS 9.13.67</t>
  </si>
  <si>
    <t>ADL 17.11.113 Def. NML 15.10.100</t>
  </si>
  <si>
    <t>GLG 14.19.103 Def. RMD 9.10.64</t>
  </si>
  <si>
    <t>SYD 18.10.118 Def. WCE 7.9.51</t>
  </si>
  <si>
    <t>GWS 15.14.104 Def. STK 14.9.93</t>
  </si>
  <si>
    <t>FRE 17.10.112 Def. WBU 14.13.97</t>
  </si>
  <si>
    <t>BRS 11.23.89 Def. HAW 11.13.79</t>
  </si>
  <si>
    <t>Brisbane by 10 points</t>
  </si>
  <si>
    <t>Colleen B.</t>
  </si>
  <si>
    <t>GCS 23.15.153 Def. ESS 8.10.58</t>
  </si>
  <si>
    <t>W. C. Eagles 51 points</t>
  </si>
  <si>
    <t>G. C. Suns 153 points</t>
  </si>
  <si>
    <t>DTaylor91 155 pts</t>
  </si>
  <si>
    <t xml:space="preserve">                 PRIZE WINNERS - 56                      PRIZEMONEY WON  </t>
  </si>
  <si>
    <t>GD &amp; MissEm both 51 pts</t>
  </si>
  <si>
    <r>
      <rPr>
        <b/>
        <sz val="14"/>
        <color rgb="FFF82433"/>
        <rFont val="Arial"/>
        <family val="2"/>
      </rPr>
      <t>NOW FOR MORE TIPPING</t>
    </r>
    <r>
      <rPr>
        <b/>
        <sz val="14"/>
        <color rgb="FF4343FF"/>
        <rFont val="Arial"/>
        <family val="2"/>
      </rPr>
      <t xml:space="preserve">                                       2025 FINALS CHANCE AND PREMIERS</t>
    </r>
    <r>
      <rPr>
        <b/>
        <sz val="8"/>
        <rFont val="Arial"/>
        <family val="2"/>
      </rPr>
      <t xml:space="preserve">                                                              </t>
    </r>
    <r>
      <rPr>
        <b/>
        <sz val="7.5"/>
        <rFont val="Arial"/>
        <family val="2"/>
      </rPr>
      <t>WEEK ONE SELECTIONS MUST BE LODGED BY 6 p.m. THURSDAY 4th SEPTEMBER</t>
    </r>
    <r>
      <rPr>
        <b/>
        <sz val="8"/>
        <rFont val="Arial"/>
        <family val="2"/>
      </rPr>
      <t xml:space="preserve">                                                                     </t>
    </r>
    <r>
      <rPr>
        <b/>
        <sz val="8"/>
        <color rgb="FFFF0000"/>
        <rFont val="Arial"/>
        <family val="2"/>
      </rPr>
      <t>TIPPING SERVICE: SMS / MMS 0412 171320   /   Email: ronsftc@yahoo.com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</si>
</sst>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000"/>
    <numFmt numFmtId="165" formatCode="&quot;$&quot;#,##0.00"/>
  </numFmts>
  <fonts count="52" x14ac:knownFonts="1">
    <font>
      <sz val="10"/>
      <name val="Arial"/>
      <family val="2"/>
    </font>
    <font>
      <sz val="10"/>
      <name val="Verdana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5"/>
      <name val="Arial Narrow"/>
      <family val="2"/>
    </font>
    <font>
      <sz val="6"/>
      <name val="Verdana"/>
      <family val="2"/>
    </font>
    <font>
      <b/>
      <sz val="12"/>
      <name val="Arial Narrow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rgb="FF0000CC"/>
      <name val="Arial"/>
      <family val="2"/>
    </font>
    <font>
      <b/>
      <sz val="11"/>
      <color rgb="FF0000CC"/>
      <name val="Arial"/>
      <family val="2"/>
    </font>
    <font>
      <b/>
      <sz val="12"/>
      <name val="Verdana"/>
      <family val="2"/>
    </font>
    <font>
      <b/>
      <sz val="11"/>
      <color indexed="18"/>
      <name val="Verdana"/>
      <family val="2"/>
    </font>
    <font>
      <b/>
      <sz val="16"/>
      <name val="Verdana"/>
      <family val="2"/>
    </font>
    <font>
      <b/>
      <sz val="7"/>
      <name val="Verdana"/>
      <family val="2"/>
    </font>
    <font>
      <b/>
      <sz val="8"/>
      <color indexed="18"/>
      <name val="Verdana"/>
      <family val="2"/>
    </font>
    <font>
      <b/>
      <sz val="8"/>
      <color rgb="FFFF0000"/>
      <name val="Verdana"/>
      <family val="2"/>
    </font>
    <font>
      <b/>
      <sz val="6.5"/>
      <color rgb="FF0000FF"/>
      <name val="Verdana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4"/>
      <color indexed="12"/>
      <name val="Arial Narrow"/>
      <family val="2"/>
    </font>
    <font>
      <b/>
      <sz val="5"/>
      <color indexed="48"/>
      <name val="Arial"/>
      <family val="2"/>
    </font>
    <font>
      <b/>
      <sz val="12"/>
      <color rgb="FF0000CC"/>
      <name val="Arial"/>
      <family val="2"/>
    </font>
    <font>
      <b/>
      <sz val="7"/>
      <color rgb="FFFF0000"/>
      <name val="Verdana"/>
      <family val="2"/>
    </font>
    <font>
      <b/>
      <sz val="9"/>
      <color rgb="FF0000FF"/>
      <name val="Verdana"/>
      <family val="2"/>
    </font>
    <font>
      <b/>
      <sz val="8"/>
      <color rgb="FF0000FF"/>
      <name val="Verdana"/>
      <family val="2"/>
    </font>
    <font>
      <b/>
      <sz val="9"/>
      <color rgb="FF009900"/>
      <name val="Verdana"/>
      <family val="2"/>
    </font>
    <font>
      <b/>
      <sz val="9"/>
      <color rgb="FF009900"/>
      <name val="Arial"/>
      <family val="2"/>
    </font>
    <font>
      <b/>
      <sz val="6"/>
      <name val="Verdana"/>
      <family val="2"/>
    </font>
    <font>
      <sz val="8"/>
      <name val="Arial Narrow"/>
      <family val="2"/>
    </font>
    <font>
      <sz val="7.5"/>
      <name val="Arial Narrow"/>
      <family val="2"/>
    </font>
    <font>
      <b/>
      <sz val="9"/>
      <name val="Arial Narrow"/>
      <family val="2"/>
    </font>
    <font>
      <b/>
      <sz val="6"/>
      <color rgb="FFFF0000"/>
      <name val="Verdana"/>
      <family val="2"/>
    </font>
    <font>
      <sz val="6.5"/>
      <name val="Verdana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color rgb="FF990099"/>
      <name val="Verdana"/>
      <family val="2"/>
    </font>
    <font>
      <b/>
      <sz val="20"/>
      <color rgb="FF990099"/>
      <name val="Verdana"/>
      <family val="2"/>
    </font>
    <font>
      <b/>
      <sz val="8"/>
      <color theme="1"/>
      <name val="Verdana"/>
      <family val="2"/>
    </font>
    <font>
      <b/>
      <sz val="7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9"/>
      <color theme="1"/>
      <name val="Verdana"/>
      <family val="2"/>
    </font>
    <font>
      <b/>
      <sz val="7"/>
      <name val="Arial Narrow"/>
      <family val="2"/>
    </font>
    <font>
      <b/>
      <sz val="14"/>
      <color rgb="FF0000CC"/>
      <name val="Arial"/>
      <family val="2"/>
    </font>
    <font>
      <b/>
      <sz val="7"/>
      <color rgb="FFEE0000"/>
      <name val="Verdana"/>
      <family val="2"/>
    </font>
    <font>
      <b/>
      <sz val="7.5"/>
      <name val="Arial"/>
      <family val="2"/>
    </font>
    <font>
      <b/>
      <sz val="14"/>
      <color rgb="FF4343FF"/>
      <name val="Arial"/>
      <family val="2"/>
    </font>
    <font>
      <b/>
      <sz val="14"/>
      <color rgb="FFF82433"/>
      <name val="Arial"/>
      <family val="2"/>
    </font>
  </fonts>
  <fills count="32">
    <fill>
      <patternFill patternType="none"/>
    </fill>
    <fill>
      <patternFill patternType="gray125"/>
    </fill>
    <fill>
      <gradientFill degree="90">
        <stop position="0">
          <color theme="7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rgb="FFB381D9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gradientFill degree="270">
        <stop position="0">
          <color theme="0"/>
        </stop>
        <stop position="1">
          <color rgb="FF37FF37"/>
        </stop>
      </gradientFill>
    </fill>
    <fill>
      <gradientFill degree="90">
        <stop position="0">
          <color theme="0"/>
        </stop>
        <stop position="1">
          <color rgb="FF61FF61"/>
        </stop>
      </gradientFill>
    </fill>
    <fill>
      <gradientFill degree="270">
        <stop position="0">
          <color theme="0"/>
        </stop>
        <stop position="1">
          <color rgb="FFDAC2EC"/>
        </stop>
      </gradientFill>
    </fill>
    <fill>
      <gradientFill degree="270">
        <stop position="0">
          <color theme="0"/>
        </stop>
        <stop position="1">
          <color rgb="FF7FFDDF"/>
        </stop>
      </gradientFill>
    </fill>
    <fill>
      <gradientFill degree="90">
        <stop position="0">
          <color theme="0"/>
        </stop>
        <stop position="1">
          <color rgb="FF7FFDDF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patternFill patternType="solid">
        <fgColor rgb="FFE9DAFE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65F1DA"/>
        </stop>
      </gradientFill>
    </fill>
    <fill>
      <patternFill patternType="solid">
        <fgColor theme="6" tint="0.79998168889431442"/>
        <bgColor indexed="64"/>
      </patternFill>
    </fill>
    <fill>
      <gradientFill degree="270">
        <stop position="0">
          <color theme="8" tint="0.80001220740379042"/>
        </stop>
        <stop position="1">
          <color theme="7" tint="0.59999389629810485"/>
        </stop>
      </gradientFill>
    </fill>
    <fill>
      <patternFill patternType="solid">
        <fgColor rgb="FFFFFF93"/>
        <bgColor indexed="64"/>
      </patternFill>
    </fill>
    <fill>
      <patternFill patternType="solid">
        <fgColor rgb="FFFFE7EC"/>
        <bgColor indexed="64"/>
      </patternFill>
    </fill>
    <fill>
      <patternFill patternType="solid">
        <fgColor rgb="FFC5E5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99"/>
        <bgColor auto="1"/>
      </patternFill>
    </fill>
    <fill>
      <gradientFill degree="90">
        <stop position="0">
          <color rgb="FF9BFFBC"/>
        </stop>
        <stop position="1">
          <color rgb="FFFFFF00"/>
        </stop>
      </gradientFill>
    </fill>
    <fill>
      <gradientFill type="path" left="0.5" right="0.5" top="0.5" bottom="0.5">
        <stop position="0">
          <color rgb="FF8CF961"/>
        </stop>
        <stop position="1">
          <color rgb="FFFFEDB9"/>
        </stop>
      </gradientFill>
    </fill>
    <fill>
      <gradientFill type="path" left="0.5" right="0.5" top="0.5" bottom="0.5">
        <stop position="0">
          <color rgb="FFD4F60A"/>
        </stop>
        <stop position="1">
          <color rgb="FFE4D2FE"/>
        </stop>
      </gradientFill>
    </fill>
    <fill>
      <patternFill patternType="solid">
        <fgColor theme="6" tint="0.59999389629810485"/>
        <bgColor auto="1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rgb="FFFFFF00"/>
        </stop>
        <stop position="1">
          <color theme="8" tint="0.59999389629810485"/>
        </stop>
      </gradientFill>
    </fill>
    <fill>
      <patternFill patternType="solid">
        <fgColor theme="8" tint="-0.249977111117893"/>
        <bgColor auto="1"/>
      </patternFill>
    </fill>
    <fill>
      <gradientFill degree="90">
        <stop position="0">
          <color rgb="FFBF96FC"/>
        </stop>
        <stop position="1">
          <color theme="0"/>
        </stop>
      </gradientFill>
    </fill>
  </fills>
  <borders count="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8" fillId="4" borderId="3" xfId="0" applyFont="1" applyFill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shrinkToFit="1"/>
    </xf>
    <xf numFmtId="0" fontId="17" fillId="5" borderId="42" xfId="0" applyFont="1" applyFill="1" applyBorder="1" applyAlignment="1">
      <alignment horizontal="center" vertical="center" wrapText="1"/>
    </xf>
    <xf numFmtId="0" fontId="9" fillId="9" borderId="38" xfId="0" applyFont="1" applyFill="1" applyBorder="1" applyAlignment="1">
      <alignment horizontal="center" vertical="center" shrinkToFit="1"/>
    </xf>
    <xf numFmtId="0" fontId="9" fillId="9" borderId="63" xfId="0" applyFont="1" applyFill="1" applyBorder="1" applyAlignment="1">
      <alignment horizontal="center" vertical="center" shrinkToFit="1"/>
    </xf>
    <xf numFmtId="0" fontId="17" fillId="5" borderId="65" xfId="0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/>
    <xf numFmtId="164" fontId="5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2" fontId="5" fillId="0" borderId="69" xfId="0" applyNumberFormat="1" applyFont="1" applyBorder="1" applyAlignment="1">
      <alignment horizontal="center" vertical="center"/>
    </xf>
    <xf numFmtId="0" fontId="7" fillId="16" borderId="58" xfId="0" applyFont="1" applyFill="1" applyBorder="1" applyAlignment="1">
      <alignment vertical="center"/>
    </xf>
    <xf numFmtId="0" fontId="8" fillId="10" borderId="15" xfId="0" applyFont="1" applyFill="1" applyBorder="1" applyAlignment="1">
      <alignment vertical="center" shrinkToFit="1"/>
    </xf>
    <xf numFmtId="0" fontId="8" fillId="11" borderId="60" xfId="0" applyFont="1" applyFill="1" applyBorder="1" applyAlignment="1">
      <alignment vertical="center" shrinkToFit="1"/>
    </xf>
    <xf numFmtId="49" fontId="6" fillId="15" borderId="7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73" xfId="0" applyFont="1" applyBorder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19" fillId="17" borderId="34" xfId="0" applyFont="1" applyFill="1" applyBorder="1" applyAlignment="1">
      <alignment vertical="center" shrinkToFit="1"/>
    </xf>
    <xf numFmtId="0" fontId="19" fillId="17" borderId="35" xfId="0" applyFont="1" applyFill="1" applyBorder="1" applyAlignment="1">
      <alignment horizontal="center" vertical="center"/>
    </xf>
    <xf numFmtId="0" fontId="19" fillId="17" borderId="78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7" fillId="0" borderId="79" xfId="0" applyFont="1" applyBorder="1" applyAlignment="1">
      <alignment horizontal="right" vertical="center"/>
    </xf>
    <xf numFmtId="0" fontId="8" fillId="4" borderId="80" xfId="0" applyFont="1" applyFill="1" applyBorder="1" applyAlignment="1">
      <alignment horizontal="center" vertical="center" shrinkToFit="1"/>
    </xf>
    <xf numFmtId="0" fontId="31" fillId="5" borderId="3" xfId="0" applyFont="1" applyFill="1" applyBorder="1" applyAlignment="1">
      <alignment vertical="center"/>
    </xf>
    <xf numFmtId="0" fontId="8" fillId="4" borderId="81" xfId="0" applyFont="1" applyFill="1" applyBorder="1" applyAlignment="1">
      <alignment horizontal="center" vertical="center" shrinkToFit="1"/>
    </xf>
    <xf numFmtId="0" fontId="31" fillId="5" borderId="38" xfId="0" applyFont="1" applyFill="1" applyBorder="1" applyAlignment="1">
      <alignment vertical="center"/>
    </xf>
    <xf numFmtId="0" fontId="9" fillId="9" borderId="81" xfId="0" applyFont="1" applyFill="1" applyBorder="1" applyAlignment="1">
      <alignment horizontal="center" vertical="center" shrinkToFit="1"/>
    </xf>
    <xf numFmtId="0" fontId="9" fillId="9" borderId="82" xfId="0" applyFont="1" applyFill="1" applyBorder="1" applyAlignment="1">
      <alignment horizontal="center" vertical="center" shrinkToFit="1"/>
    </xf>
    <xf numFmtId="0" fontId="31" fillId="5" borderId="63" xfId="0" applyFont="1" applyFill="1" applyBorder="1" applyAlignment="1">
      <alignment vertical="center"/>
    </xf>
    <xf numFmtId="0" fontId="17" fillId="10" borderId="83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7" fillId="11" borderId="61" xfId="0" applyFont="1" applyFill="1" applyBorder="1" applyAlignment="1">
      <alignment horizontal="center" vertical="center"/>
    </xf>
    <xf numFmtId="0" fontId="17" fillId="11" borderId="62" xfId="0" applyFont="1" applyFill="1" applyBorder="1" applyAlignment="1">
      <alignment horizontal="center" vertical="center"/>
    </xf>
    <xf numFmtId="49" fontId="34" fillId="15" borderId="70" xfId="0" applyNumberFormat="1" applyFont="1" applyFill="1" applyBorder="1" applyAlignment="1">
      <alignment horizontal="center" vertical="center"/>
    </xf>
    <xf numFmtId="2" fontId="7" fillId="0" borderId="12" xfId="0" applyNumberFormat="1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69" xfId="0" applyNumberFormat="1" applyFont="1" applyBorder="1" applyAlignment="1">
      <alignment horizontal="center" vertical="center"/>
    </xf>
    <xf numFmtId="2" fontId="36" fillId="0" borderId="12" xfId="0" applyNumberFormat="1" applyFont="1" applyBorder="1" applyAlignment="1">
      <alignment horizontal="center" vertical="center"/>
    </xf>
    <xf numFmtId="2" fontId="36" fillId="0" borderId="10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0" fontId="17" fillId="22" borderId="69" xfId="0" applyFont="1" applyFill="1" applyBorder="1" applyAlignment="1">
      <alignment horizontal="center" vertical="center"/>
    </xf>
    <xf numFmtId="164" fontId="5" fillId="0" borderId="86" xfId="0" applyNumberFormat="1" applyFont="1" applyBorder="1" applyAlignment="1">
      <alignment horizontal="center" vertical="center"/>
    </xf>
    <xf numFmtId="0" fontId="17" fillId="22" borderId="79" xfId="0" applyFont="1" applyFill="1" applyBorder="1" applyAlignment="1">
      <alignment horizontal="center" vertical="center"/>
    </xf>
    <xf numFmtId="0" fontId="7" fillId="21" borderId="12" xfId="0" applyFont="1" applyFill="1" applyBorder="1" applyAlignment="1">
      <alignment horizontal="center" vertical="center"/>
    </xf>
    <xf numFmtId="165" fontId="14" fillId="24" borderId="26" xfId="0" applyNumberFormat="1" applyFont="1" applyFill="1" applyBorder="1" applyAlignment="1">
      <alignment vertical="center"/>
    </xf>
    <xf numFmtId="165" fontId="14" fillId="24" borderId="27" xfId="0" applyNumberFormat="1" applyFont="1" applyFill="1" applyBorder="1" applyAlignment="1">
      <alignment vertical="center"/>
    </xf>
    <xf numFmtId="0" fontId="5" fillId="0" borderId="92" xfId="0" applyFont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5" fillId="0" borderId="86" xfId="0" applyFont="1" applyBorder="1" applyAlignment="1">
      <alignment horizontal="center" vertical="center"/>
    </xf>
    <xf numFmtId="164" fontId="5" fillId="0" borderId="85" xfId="0" applyNumberFormat="1" applyFont="1" applyBorder="1" applyAlignment="1">
      <alignment horizontal="center" vertical="center"/>
    </xf>
    <xf numFmtId="0" fontId="5" fillId="0" borderId="94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0" fontId="24" fillId="0" borderId="0" xfId="0" applyFont="1" applyAlignment="1">
      <alignment vertical="top"/>
    </xf>
    <xf numFmtId="0" fontId="29" fillId="15" borderId="44" xfId="0" applyFont="1" applyFill="1" applyBorder="1" applyAlignment="1">
      <alignment vertical="center"/>
    </xf>
    <xf numFmtId="1" fontId="43" fillId="15" borderId="46" xfId="0" applyNumberFormat="1" applyFont="1" applyFill="1" applyBorder="1" applyAlignment="1">
      <alignment horizontal="center" vertical="center"/>
    </xf>
    <xf numFmtId="0" fontId="7" fillId="0" borderId="91" xfId="0" applyFont="1" applyBorder="1" applyAlignment="1">
      <alignment horizontal="left" vertical="center"/>
    </xf>
    <xf numFmtId="0" fontId="7" fillId="0" borderId="92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7" fillId="20" borderId="12" xfId="0" applyFont="1" applyFill="1" applyBorder="1" applyAlignment="1">
      <alignment horizontal="center"/>
    </xf>
    <xf numFmtId="0" fontId="7" fillId="19" borderId="1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14" borderId="12" xfId="0" applyFont="1" applyFill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7" fillId="21" borderId="12" xfId="0" applyFont="1" applyFill="1" applyBorder="1" applyAlignment="1">
      <alignment horizontal="center"/>
    </xf>
    <xf numFmtId="49" fontId="46" fillId="27" borderId="71" xfId="0" applyNumberFormat="1" applyFont="1" applyFill="1" applyBorder="1" applyAlignment="1">
      <alignment horizontal="center" vertical="center" wrapText="1"/>
    </xf>
    <xf numFmtId="49" fontId="46" fillId="28" borderId="71" xfId="0" applyNumberFormat="1" applyFont="1" applyFill="1" applyBorder="1" applyAlignment="1">
      <alignment horizontal="center" vertical="center" wrapText="1"/>
    </xf>
    <xf numFmtId="0" fontId="7" fillId="21" borderId="10" xfId="0" applyFont="1" applyFill="1" applyBorder="1" applyAlignment="1">
      <alignment horizontal="center"/>
    </xf>
    <xf numFmtId="0" fontId="7" fillId="29" borderId="12" xfId="0" applyFont="1" applyFill="1" applyBorder="1" applyAlignment="1">
      <alignment horizontal="center"/>
    </xf>
    <xf numFmtId="0" fontId="7" fillId="18" borderId="12" xfId="0" applyFont="1" applyFill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19" borderId="12" xfId="0" applyFont="1" applyFill="1" applyBorder="1" applyAlignment="1">
      <alignment horizontal="center"/>
    </xf>
    <xf numFmtId="0" fontId="48" fillId="18" borderId="12" xfId="0" applyFont="1" applyFill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48" fillId="0" borderId="1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18" borderId="12" xfId="0" applyFont="1" applyFill="1" applyBorder="1" applyAlignment="1">
      <alignment horizontal="center"/>
    </xf>
    <xf numFmtId="0" fontId="26" fillId="19" borderId="12" xfId="0" applyFont="1" applyFill="1" applyBorder="1" applyAlignment="1">
      <alignment horizontal="center"/>
    </xf>
    <xf numFmtId="0" fontId="26" fillId="20" borderId="12" xfId="0" applyFont="1" applyFill="1" applyBorder="1" applyAlignment="1">
      <alignment horizontal="center"/>
    </xf>
    <xf numFmtId="164" fontId="31" fillId="28" borderId="72" xfId="0" applyNumberFormat="1" applyFont="1" applyFill="1" applyBorder="1" applyAlignment="1">
      <alignment horizontal="center" vertical="center"/>
    </xf>
    <xf numFmtId="164" fontId="31" fillId="28" borderId="73" xfId="0" applyNumberFormat="1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 wrapText="1"/>
    </xf>
    <xf numFmtId="0" fontId="23" fillId="12" borderId="34" xfId="0" applyFont="1" applyFill="1" applyBorder="1" applyAlignment="1">
      <alignment horizontal="center" vertical="center" wrapText="1"/>
    </xf>
    <xf numFmtId="0" fontId="23" fillId="12" borderId="37" xfId="0" applyFont="1" applyFill="1" applyBorder="1" applyAlignment="1">
      <alignment horizontal="center" vertical="center" wrapText="1"/>
    </xf>
    <xf numFmtId="0" fontId="23" fillId="12" borderId="64" xfId="0" applyFont="1" applyFill="1" applyBorder="1" applyAlignment="1">
      <alignment horizontal="center" vertical="center" wrapText="1"/>
    </xf>
    <xf numFmtId="0" fontId="23" fillId="12" borderId="66" xfId="0" applyFont="1" applyFill="1" applyBorder="1" applyAlignment="1">
      <alignment horizontal="center" vertical="center" wrapText="1"/>
    </xf>
    <xf numFmtId="0" fontId="23" fillId="12" borderId="67" xfId="0" applyFont="1" applyFill="1" applyBorder="1" applyAlignment="1">
      <alignment horizontal="center" vertical="center" wrapText="1"/>
    </xf>
    <xf numFmtId="0" fontId="18" fillId="7" borderId="53" xfId="0" quotePrefix="1" applyFont="1" applyFill="1" applyBorder="1" applyAlignment="1">
      <alignment horizontal="center" vertical="center"/>
    </xf>
    <xf numFmtId="0" fontId="18" fillId="7" borderId="54" xfId="0" quotePrefix="1" applyFont="1" applyFill="1" applyBorder="1" applyAlignment="1">
      <alignment horizontal="center" vertical="center"/>
    </xf>
    <xf numFmtId="0" fontId="18" fillId="7" borderId="55" xfId="0" quotePrefix="1" applyFont="1" applyFill="1" applyBorder="1" applyAlignment="1">
      <alignment horizontal="center" vertical="center"/>
    </xf>
    <xf numFmtId="0" fontId="20" fillId="8" borderId="43" xfId="0" applyFont="1" applyFill="1" applyBorder="1" applyAlignment="1">
      <alignment horizontal="center" vertical="center" wrapText="1" shrinkToFit="1"/>
    </xf>
    <xf numFmtId="0" fontId="20" fillId="8" borderId="44" xfId="0" applyFont="1" applyFill="1" applyBorder="1" applyAlignment="1">
      <alignment horizontal="center" vertical="center" wrapText="1" shrinkToFit="1"/>
    </xf>
    <xf numFmtId="0" fontId="20" fillId="8" borderId="47" xfId="0" applyFont="1" applyFill="1" applyBorder="1" applyAlignment="1">
      <alignment horizontal="center" vertical="center" wrapText="1" shrinkToFit="1"/>
    </xf>
    <xf numFmtId="0" fontId="8" fillId="10" borderId="57" xfId="0" applyFont="1" applyFill="1" applyBorder="1" applyAlignment="1">
      <alignment horizontal="center" vertical="top" shrinkToFit="1"/>
    </xf>
    <xf numFmtId="0" fontId="8" fillId="10" borderId="15" xfId="0" applyFont="1" applyFill="1" applyBorder="1" applyAlignment="1">
      <alignment horizontal="center" vertical="top" shrinkToFit="1"/>
    </xf>
    <xf numFmtId="0" fontId="19" fillId="17" borderId="57" xfId="0" applyFont="1" applyFill="1" applyBorder="1" applyAlignment="1">
      <alignment horizontal="right" vertical="center" shrinkToFit="1"/>
    </xf>
    <xf numFmtId="0" fontId="19" fillId="17" borderId="15" xfId="0" applyFont="1" applyFill="1" applyBorder="1" applyAlignment="1">
      <alignment horizontal="right" vertical="center" shrinkToFit="1"/>
    </xf>
    <xf numFmtId="0" fontId="8" fillId="11" borderId="59" xfId="0" applyFont="1" applyFill="1" applyBorder="1" applyAlignment="1">
      <alignment horizontal="center" vertical="center" shrinkToFit="1"/>
    </xf>
    <xf numFmtId="0" fontId="8" fillId="11" borderId="60" xfId="0" applyFont="1" applyFill="1" applyBorder="1" applyAlignment="1">
      <alignment horizontal="center" vertical="center" shrinkToFit="1"/>
    </xf>
    <xf numFmtId="0" fontId="33" fillId="6" borderId="40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3" fillId="6" borderId="41" xfId="0" applyFont="1" applyFill="1" applyBorder="1" applyAlignment="1">
      <alignment horizontal="center" vertical="center" wrapText="1"/>
    </xf>
    <xf numFmtId="0" fontId="33" fillId="6" borderId="43" xfId="0" applyFont="1" applyFill="1" applyBorder="1" applyAlignment="1">
      <alignment horizontal="center" vertical="center" wrapText="1"/>
    </xf>
    <xf numFmtId="0" fontId="33" fillId="6" borderId="44" xfId="0" applyFont="1" applyFill="1" applyBorder="1" applyAlignment="1">
      <alignment horizontal="center" vertical="center" wrapText="1"/>
    </xf>
    <xf numFmtId="0" fontId="33" fillId="6" borderId="46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3" fillId="6" borderId="33" xfId="0" applyFont="1" applyFill="1" applyBorder="1" applyAlignment="1">
      <alignment horizontal="center" vertical="center" wrapText="1"/>
    </xf>
    <xf numFmtId="0" fontId="33" fillId="6" borderId="34" xfId="0" applyFont="1" applyFill="1" applyBorder="1" applyAlignment="1">
      <alignment horizontal="center" vertical="center" wrapText="1"/>
    </xf>
    <xf numFmtId="0" fontId="33" fillId="6" borderId="36" xfId="0" applyFont="1" applyFill="1" applyBorder="1" applyAlignment="1">
      <alignment horizontal="center" vertical="center" wrapText="1"/>
    </xf>
    <xf numFmtId="0" fontId="33" fillId="6" borderId="48" xfId="0" applyFont="1" applyFill="1" applyBorder="1" applyAlignment="1">
      <alignment horizontal="center" vertical="center" wrapText="1"/>
    </xf>
    <xf numFmtId="0" fontId="33" fillId="6" borderId="49" xfId="0" applyFont="1" applyFill="1" applyBorder="1" applyAlignment="1">
      <alignment horizontal="center" vertical="center" wrapText="1"/>
    </xf>
    <xf numFmtId="0" fontId="33" fillId="6" borderId="51" xfId="0" applyFont="1" applyFill="1" applyBorder="1" applyAlignment="1">
      <alignment horizontal="center" vertical="center" wrapText="1"/>
    </xf>
    <xf numFmtId="0" fontId="33" fillId="6" borderId="35" xfId="0" applyFont="1" applyFill="1" applyBorder="1" applyAlignment="1">
      <alignment horizontal="center" vertical="center" wrapText="1"/>
    </xf>
    <xf numFmtId="0" fontId="33" fillId="6" borderId="50" xfId="0" applyFont="1" applyFill="1" applyBorder="1" applyAlignment="1">
      <alignment horizontal="center" vertical="center" wrapText="1"/>
    </xf>
    <xf numFmtId="0" fontId="33" fillId="6" borderId="39" xfId="0" applyFont="1" applyFill="1" applyBorder="1" applyAlignment="1">
      <alignment horizontal="center" vertical="center" wrapText="1"/>
    </xf>
    <xf numFmtId="0" fontId="33" fillId="6" borderId="56" xfId="0" applyFont="1" applyFill="1" applyBorder="1" applyAlignment="1">
      <alignment horizontal="center" vertical="center" wrapText="1"/>
    </xf>
    <xf numFmtId="0" fontId="33" fillId="6" borderId="52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2" fillId="20" borderId="20" xfId="0" applyFont="1" applyFill="1" applyBorder="1" applyAlignment="1">
      <alignment horizontal="center" vertical="center"/>
    </xf>
    <xf numFmtId="0" fontId="12" fillId="20" borderId="21" xfId="0" applyFont="1" applyFill="1" applyBorder="1" applyAlignment="1">
      <alignment horizontal="center" vertical="center"/>
    </xf>
    <xf numFmtId="0" fontId="12" fillId="19" borderId="24" xfId="0" applyFont="1" applyFill="1" applyBorder="1" applyAlignment="1">
      <alignment horizontal="center" vertical="center"/>
    </xf>
    <xf numFmtId="0" fontId="12" fillId="19" borderId="25" xfId="0" applyFont="1" applyFill="1" applyBorder="1" applyAlignment="1">
      <alignment horizontal="center" vertical="center"/>
    </xf>
    <xf numFmtId="0" fontId="37" fillId="19" borderId="75" xfId="0" applyFont="1" applyFill="1" applyBorder="1" applyAlignment="1">
      <alignment horizontal="center" vertical="center" wrapText="1"/>
    </xf>
    <xf numFmtId="0" fontId="37" fillId="19" borderId="76" xfId="0" applyFont="1" applyFill="1" applyBorder="1" applyAlignment="1">
      <alignment horizontal="center" vertical="center" wrapText="1"/>
    </xf>
    <xf numFmtId="0" fontId="37" fillId="19" borderId="77" xfId="0" applyFont="1" applyFill="1" applyBorder="1" applyAlignment="1">
      <alignment horizontal="center" vertical="center" wrapText="1"/>
    </xf>
    <xf numFmtId="0" fontId="12" fillId="18" borderId="16" xfId="0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/>
    </xf>
    <xf numFmtId="0" fontId="31" fillId="22" borderId="76" xfId="0" applyFont="1" applyFill="1" applyBorder="1" applyAlignment="1">
      <alignment horizontal="center" vertical="center"/>
    </xf>
    <xf numFmtId="0" fontId="31" fillId="22" borderId="85" xfId="0" applyFont="1" applyFill="1" applyBorder="1" applyAlignment="1">
      <alignment horizontal="center" vertical="center"/>
    </xf>
    <xf numFmtId="0" fontId="35" fillId="16" borderId="58" xfId="0" applyFont="1" applyFill="1" applyBorder="1" applyAlignment="1">
      <alignment horizontal="center" vertical="center"/>
    </xf>
    <xf numFmtId="0" fontId="2" fillId="15" borderId="3" xfId="0" quotePrefix="1" applyFont="1" applyFill="1" applyBorder="1" applyAlignment="1">
      <alignment horizontal="center" vertical="center" wrapText="1"/>
    </xf>
    <xf numFmtId="0" fontId="2" fillId="15" borderId="5" xfId="0" quotePrefix="1" applyFont="1" applyFill="1" applyBorder="1" applyAlignment="1">
      <alignment horizontal="center" vertical="center" wrapText="1"/>
    </xf>
    <xf numFmtId="0" fontId="3" fillId="15" borderId="4" xfId="0" quotePrefix="1" applyFont="1" applyFill="1" applyBorder="1" applyAlignment="1">
      <alignment horizontal="center" vertical="center" wrapText="1"/>
    </xf>
    <xf numFmtId="0" fontId="3" fillId="15" borderId="6" xfId="0" quotePrefix="1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2" fontId="4" fillId="15" borderId="4" xfId="0" applyNumberFormat="1" applyFont="1" applyFill="1" applyBorder="1" applyAlignment="1">
      <alignment horizontal="center" vertical="center" wrapText="1"/>
    </xf>
    <xf numFmtId="2" fontId="4" fillId="15" borderId="6" xfId="0" applyNumberFormat="1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5" borderId="45" xfId="0" applyFont="1" applyFill="1" applyBorder="1" applyAlignment="1">
      <alignment horizontal="center" vertical="center" wrapText="1"/>
    </xf>
    <xf numFmtId="0" fontId="3" fillId="15" borderId="74" xfId="0" applyFont="1" applyFill="1" applyBorder="1" applyAlignment="1">
      <alignment horizontal="center" vertical="center"/>
    </xf>
    <xf numFmtId="0" fontId="3" fillId="15" borderId="29" xfId="0" applyFont="1" applyFill="1" applyBorder="1" applyAlignment="1">
      <alignment horizontal="center" vertical="center"/>
    </xf>
    <xf numFmtId="0" fontId="3" fillId="15" borderId="30" xfId="0" applyFont="1" applyFill="1" applyBorder="1" applyAlignment="1">
      <alignment horizontal="center" vertical="center"/>
    </xf>
    <xf numFmtId="0" fontId="16" fillId="30" borderId="44" xfId="0" applyFont="1" applyFill="1" applyBorder="1" applyAlignment="1">
      <alignment horizontal="center" vertical="center" wrapText="1"/>
    </xf>
    <xf numFmtId="0" fontId="16" fillId="30" borderId="47" xfId="0" applyFont="1" applyFill="1" applyBorder="1" applyAlignment="1">
      <alignment horizontal="center" vertical="center" wrapText="1"/>
    </xf>
    <xf numFmtId="0" fontId="21" fillId="31" borderId="53" xfId="0" applyFont="1" applyFill="1" applyBorder="1" applyAlignment="1">
      <alignment horizontal="center" vertical="center" wrapText="1"/>
    </xf>
    <xf numFmtId="0" fontId="21" fillId="31" borderId="54" xfId="0" applyFont="1" applyFill="1" applyBorder="1" applyAlignment="1">
      <alignment horizontal="center" vertical="center" wrapText="1"/>
    </xf>
    <xf numFmtId="0" fontId="21" fillId="31" borderId="55" xfId="0" applyFont="1" applyFill="1" applyBorder="1" applyAlignment="1">
      <alignment horizontal="center" vertical="center" wrapText="1"/>
    </xf>
    <xf numFmtId="0" fontId="21" fillId="31" borderId="40" xfId="0" applyFont="1" applyFill="1" applyBorder="1" applyAlignment="1">
      <alignment horizontal="center" vertical="center" wrapText="1"/>
    </xf>
    <xf numFmtId="0" fontId="21" fillId="31" borderId="0" xfId="0" applyFont="1" applyFill="1" applyAlignment="1">
      <alignment horizontal="center" vertical="center" wrapText="1"/>
    </xf>
    <xf numFmtId="0" fontId="21" fillId="31" borderId="56" xfId="0" applyFont="1" applyFill="1" applyBorder="1" applyAlignment="1">
      <alignment horizontal="center" vertical="center" wrapText="1"/>
    </xf>
    <xf numFmtId="0" fontId="21" fillId="31" borderId="43" xfId="0" applyFont="1" applyFill="1" applyBorder="1" applyAlignment="1">
      <alignment horizontal="center" vertical="center" wrapText="1"/>
    </xf>
    <xf numFmtId="0" fontId="21" fillId="31" borderId="44" xfId="0" applyFont="1" applyFill="1" applyBorder="1" applyAlignment="1">
      <alignment horizontal="center" vertical="center" wrapText="1"/>
    </xf>
    <xf numFmtId="0" fontId="21" fillId="31" borderId="47" xfId="0" applyFont="1" applyFill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 vertical="center" wrapText="1"/>
    </xf>
    <xf numFmtId="165" fontId="14" fillId="24" borderId="27" xfId="0" applyNumberFormat="1" applyFont="1" applyFill="1" applyBorder="1" applyAlignment="1">
      <alignment horizontal="center" vertical="center"/>
    </xf>
    <xf numFmtId="165" fontId="14" fillId="24" borderId="28" xfId="0" applyNumberFormat="1" applyFont="1" applyFill="1" applyBorder="1" applyAlignment="1">
      <alignment horizontal="center" vertical="center"/>
    </xf>
    <xf numFmtId="0" fontId="15" fillId="23" borderId="87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96" xfId="0" applyFont="1" applyFill="1" applyBorder="1" applyAlignment="1">
      <alignment horizontal="center" vertical="center" wrapText="1"/>
    </xf>
    <xf numFmtId="0" fontId="15" fillId="23" borderId="56" xfId="0" applyFont="1" applyFill="1" applyBorder="1" applyAlignment="1">
      <alignment horizontal="center" vertical="center" wrapText="1"/>
    </xf>
    <xf numFmtId="0" fontId="15" fillId="23" borderId="89" xfId="0" applyFont="1" applyFill="1" applyBorder="1" applyAlignment="1">
      <alignment horizontal="center" vertical="center" wrapText="1"/>
    </xf>
    <xf numFmtId="0" fontId="15" fillId="23" borderId="67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97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32" fillId="6" borderId="35" xfId="0" applyFont="1" applyFill="1" applyBorder="1" applyAlignment="1">
      <alignment horizontal="center" vertical="center" wrapText="1"/>
    </xf>
    <xf numFmtId="0" fontId="32" fillId="6" borderId="34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 wrapText="1"/>
    </xf>
    <xf numFmtId="0" fontId="32" fillId="6" borderId="45" xfId="0" applyFont="1" applyFill="1" applyBorder="1" applyAlignment="1">
      <alignment horizontal="center" vertical="center" wrapText="1"/>
    </xf>
    <xf numFmtId="0" fontId="32" fillId="6" borderId="44" xfId="0" applyFont="1" applyFill="1" applyBorder="1" applyAlignment="1">
      <alignment horizontal="center" vertical="center" wrapText="1"/>
    </xf>
    <xf numFmtId="0" fontId="32" fillId="6" borderId="47" xfId="0" applyFont="1" applyFill="1" applyBorder="1" applyAlignment="1">
      <alignment horizontal="center" vertical="center" wrapText="1"/>
    </xf>
    <xf numFmtId="0" fontId="37" fillId="20" borderId="22" xfId="0" applyFont="1" applyFill="1" applyBorder="1" applyAlignment="1">
      <alignment horizontal="center" vertical="center"/>
    </xf>
    <xf numFmtId="0" fontId="37" fillId="20" borderId="21" xfId="0" applyFont="1" applyFill="1" applyBorder="1" applyAlignment="1">
      <alignment horizontal="center" vertical="center"/>
    </xf>
    <xf numFmtId="0" fontId="37" fillId="20" borderId="23" xfId="0" applyFont="1" applyFill="1" applyBorder="1" applyAlignment="1">
      <alignment horizontal="center" vertical="center"/>
    </xf>
    <xf numFmtId="0" fontId="47" fillId="20" borderId="22" xfId="0" applyFont="1" applyFill="1" applyBorder="1" applyAlignment="1">
      <alignment horizontal="center" vertical="center" wrapText="1"/>
    </xf>
    <xf numFmtId="0" fontId="47" fillId="20" borderId="21" xfId="0" applyFont="1" applyFill="1" applyBorder="1" applyAlignment="1">
      <alignment horizontal="center" vertical="center" wrapText="1"/>
    </xf>
    <xf numFmtId="0" fontId="47" fillId="20" borderId="23" xfId="0" applyFont="1" applyFill="1" applyBorder="1" applyAlignment="1">
      <alignment horizontal="center" vertical="center" wrapText="1"/>
    </xf>
    <xf numFmtId="8" fontId="25" fillId="20" borderId="22" xfId="0" applyNumberFormat="1" applyFont="1" applyFill="1" applyBorder="1" applyAlignment="1">
      <alignment horizontal="center" vertical="center" wrapText="1"/>
    </xf>
    <xf numFmtId="8" fontId="25" fillId="20" borderId="13" xfId="0" applyNumberFormat="1" applyFont="1" applyFill="1" applyBorder="1" applyAlignment="1">
      <alignment horizontal="center" vertical="center" wrapText="1"/>
    </xf>
    <xf numFmtId="0" fontId="13" fillId="19" borderId="75" xfId="0" applyFont="1" applyFill="1" applyBorder="1" applyAlignment="1">
      <alignment horizontal="center" vertical="center" wrapText="1"/>
    </xf>
    <xf numFmtId="0" fontId="13" fillId="19" borderId="76" xfId="0" applyFont="1" applyFill="1" applyBorder="1" applyAlignment="1">
      <alignment horizontal="center" vertical="center" wrapText="1"/>
    </xf>
    <xf numFmtId="0" fontId="13" fillId="19" borderId="77" xfId="0" applyFont="1" applyFill="1" applyBorder="1" applyAlignment="1">
      <alignment horizontal="center" vertical="center" wrapText="1"/>
    </xf>
    <xf numFmtId="8" fontId="25" fillId="19" borderId="84" xfId="0" applyNumberFormat="1" applyFont="1" applyFill="1" applyBorder="1" applyAlignment="1">
      <alignment horizontal="center" vertical="center" wrapText="1"/>
    </xf>
    <xf numFmtId="8" fontId="25" fillId="19" borderId="67" xfId="0" applyNumberFormat="1" applyFont="1" applyFill="1" applyBorder="1" applyAlignment="1">
      <alignment horizontal="center" vertical="center" wrapText="1"/>
    </xf>
    <xf numFmtId="0" fontId="41" fillId="13" borderId="14" xfId="0" applyFont="1" applyFill="1" applyBorder="1" applyAlignment="1">
      <alignment horizontal="center" vertical="center"/>
    </xf>
    <xf numFmtId="0" fontId="41" fillId="13" borderId="15" xfId="0" applyFont="1" applyFill="1" applyBorder="1" applyAlignment="1">
      <alignment horizontal="center" vertical="center"/>
    </xf>
    <xf numFmtId="0" fontId="45" fillId="13" borderId="7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 wrapText="1"/>
    </xf>
    <xf numFmtId="0" fontId="45" fillId="13" borderId="8" xfId="0" applyFont="1" applyFill="1" applyBorder="1" applyAlignment="1">
      <alignment horizontal="center" vertical="center" wrapText="1"/>
    </xf>
    <xf numFmtId="0" fontId="42" fillId="13" borderId="7" xfId="0" applyFont="1" applyFill="1" applyBorder="1" applyAlignment="1">
      <alignment horizontal="center" vertical="center" wrapText="1"/>
    </xf>
    <xf numFmtId="0" fontId="42" fillId="13" borderId="9" xfId="0" applyFont="1" applyFill="1" applyBorder="1" applyAlignment="1">
      <alignment horizontal="center" vertical="center" wrapText="1"/>
    </xf>
    <xf numFmtId="0" fontId="38" fillId="18" borderId="18" xfId="0" applyFont="1" applyFill="1" applyBorder="1" applyAlignment="1">
      <alignment horizontal="center" vertical="center"/>
    </xf>
    <xf numFmtId="0" fontId="38" fillId="18" borderId="17" xfId="0" applyFont="1" applyFill="1" applyBorder="1" applyAlignment="1">
      <alignment horizontal="center" vertical="center"/>
    </xf>
    <xf numFmtId="0" fontId="38" fillId="18" borderId="19" xfId="0" applyFont="1" applyFill="1" applyBorder="1" applyAlignment="1">
      <alignment horizontal="center" vertical="center"/>
    </xf>
    <xf numFmtId="0" fontId="47" fillId="18" borderId="18" xfId="0" applyFont="1" applyFill="1" applyBorder="1" applyAlignment="1">
      <alignment horizontal="center" vertical="center" wrapText="1"/>
    </xf>
    <xf numFmtId="0" fontId="47" fillId="18" borderId="17" xfId="0" applyFont="1" applyFill="1" applyBorder="1" applyAlignment="1">
      <alignment horizontal="center" vertical="center" wrapText="1"/>
    </xf>
    <xf numFmtId="0" fontId="47" fillId="18" borderId="19" xfId="0" applyFont="1" applyFill="1" applyBorder="1" applyAlignment="1">
      <alignment horizontal="center" vertical="center" wrapText="1"/>
    </xf>
    <xf numFmtId="8" fontId="25" fillId="18" borderId="18" xfId="0" applyNumberFormat="1" applyFont="1" applyFill="1" applyBorder="1" applyAlignment="1">
      <alignment horizontal="center" vertical="center" wrapText="1"/>
    </xf>
    <xf numFmtId="8" fontId="25" fillId="18" borderId="11" xfId="0" applyNumberFormat="1" applyFont="1" applyFill="1" applyBorder="1" applyAlignment="1">
      <alignment horizontal="center" vertical="center" wrapText="1"/>
    </xf>
    <xf numFmtId="0" fontId="31" fillId="22" borderId="98" xfId="0" applyFont="1" applyFill="1" applyBorder="1" applyAlignment="1">
      <alignment horizontal="center" vertical="center"/>
    </xf>
    <xf numFmtId="0" fontId="8" fillId="15" borderId="26" xfId="0" applyFont="1" applyFill="1" applyBorder="1" applyAlignment="1">
      <alignment horizontal="center" vertical="center"/>
    </xf>
    <xf numFmtId="0" fontId="8" fillId="15" borderId="27" xfId="0" applyFont="1" applyFill="1" applyBorder="1" applyAlignment="1">
      <alignment horizontal="center" vertical="center"/>
    </xf>
    <xf numFmtId="0" fontId="8" fillId="15" borderId="95" xfId="0" applyFont="1" applyFill="1" applyBorder="1" applyAlignment="1">
      <alignment horizontal="center" vertical="center"/>
    </xf>
    <xf numFmtId="0" fontId="44" fillId="26" borderId="26" xfId="0" applyFont="1" applyFill="1" applyBorder="1" applyAlignment="1">
      <alignment horizontal="center" vertical="center" wrapText="1"/>
    </xf>
    <xf numFmtId="0" fontId="44" fillId="26" borderId="27" xfId="0" applyFont="1" applyFill="1" applyBorder="1" applyAlignment="1">
      <alignment horizontal="center" vertical="center" wrapText="1"/>
    </xf>
    <xf numFmtId="0" fontId="44" fillId="26" borderId="28" xfId="0" applyFont="1" applyFill="1" applyBorder="1" applyAlignment="1">
      <alignment horizontal="center" vertical="center" wrapText="1"/>
    </xf>
    <xf numFmtId="0" fontId="19" fillId="15" borderId="68" xfId="0" quotePrefix="1" applyFont="1" applyFill="1" applyBorder="1" applyAlignment="1">
      <alignment horizontal="center" vertical="center"/>
    </xf>
    <xf numFmtId="0" fontId="19" fillId="15" borderId="44" xfId="0" quotePrefix="1" applyFont="1" applyFill="1" applyBorder="1" applyAlignment="1">
      <alignment horizontal="center" vertical="center"/>
    </xf>
    <xf numFmtId="0" fontId="29" fillId="15" borderId="45" xfId="0" applyFont="1" applyFill="1" applyBorder="1" applyAlignment="1">
      <alignment horizontal="center" vertical="center"/>
    </xf>
    <xf numFmtId="0" fontId="29" fillId="15" borderId="44" xfId="0" applyFont="1" applyFill="1" applyBorder="1" applyAlignment="1">
      <alignment horizontal="center" vertical="center"/>
    </xf>
    <xf numFmtId="0" fontId="27" fillId="15" borderId="44" xfId="0" applyFont="1" applyFill="1" applyBorder="1" applyAlignment="1">
      <alignment horizontal="center" vertical="center"/>
    </xf>
    <xf numFmtId="2" fontId="28" fillId="15" borderId="44" xfId="0" applyNumberFormat="1" applyFont="1" applyFill="1" applyBorder="1" applyAlignment="1">
      <alignment horizontal="center" vertical="center"/>
    </xf>
    <xf numFmtId="2" fontId="28" fillId="15" borderId="47" xfId="0" applyNumberFormat="1" applyFont="1" applyFill="1" applyBorder="1" applyAlignment="1">
      <alignment horizontal="center" vertical="center"/>
    </xf>
    <xf numFmtId="0" fontId="39" fillId="25" borderId="26" xfId="0" applyFont="1" applyFill="1" applyBorder="1" applyAlignment="1">
      <alignment horizontal="center" vertical="center" wrapText="1"/>
    </xf>
    <xf numFmtId="0" fontId="39" fillId="25" borderId="27" xfId="0" applyFont="1" applyFill="1" applyBorder="1" applyAlignment="1">
      <alignment horizontal="center" vertical="center" wrapText="1"/>
    </xf>
    <xf numFmtId="0" fontId="39" fillId="25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2433"/>
      <color rgb="FFF94956"/>
      <color rgb="FFFFE7EC"/>
      <color rgb="FFC5E5FF"/>
      <color rgb="FFBF96FC"/>
      <color rgb="FF4343FF"/>
      <color rgb="FFFFFF93"/>
      <color rgb="FFE4D2FE"/>
      <color rgb="FFC1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64726</xdr:colOff>
      <xdr:row>128</xdr:row>
      <xdr:rowOff>37995</xdr:rowOff>
    </xdr:from>
    <xdr:to>
      <xdr:col>7</xdr:col>
      <xdr:colOff>147911</xdr:colOff>
      <xdr:row>128</xdr:row>
      <xdr:rowOff>127529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FAF1B6A1-103B-4239-B139-722F49DCF9ED}"/>
            </a:ext>
          </a:extLst>
        </xdr:cNvPr>
        <xdr:cNvSpPr/>
      </xdr:nvSpPr>
      <xdr:spPr>
        <a:xfrm rot="5400000" flipH="1">
          <a:off x="3242902" y="17348094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3" name="AutoShape 1" descr="Inline image">
          <a:extLst>
            <a:ext uri="{FF2B5EF4-FFF2-40B4-BE49-F238E27FC236}">
              <a16:creationId xmlns:a16="http://schemas.microsoft.com/office/drawing/2014/main" id="{7F26037A-A59E-4AC5-9BE3-48C011311CFB}"/>
            </a:ext>
          </a:extLst>
        </xdr:cNvPr>
        <xdr:cNvSpPr>
          <a:spLocks noChangeAspect="1" noChangeArrowheads="1"/>
        </xdr:cNvSpPr>
      </xdr:nvSpPr>
      <xdr:spPr bwMode="auto">
        <a:xfrm>
          <a:off x="0" y="5219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4" name="AutoShape 2" descr="Inline image">
          <a:extLst>
            <a:ext uri="{FF2B5EF4-FFF2-40B4-BE49-F238E27FC236}">
              <a16:creationId xmlns:a16="http://schemas.microsoft.com/office/drawing/2014/main" id="{5D96CA85-4768-4775-945C-D1182B3D49DC}"/>
            </a:ext>
          </a:extLst>
        </xdr:cNvPr>
        <xdr:cNvSpPr>
          <a:spLocks noChangeAspect="1" noChangeArrowheads="1"/>
        </xdr:cNvSpPr>
      </xdr:nvSpPr>
      <xdr:spPr bwMode="auto">
        <a:xfrm>
          <a:off x="0" y="5219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71340</xdr:colOff>
      <xdr:row>130</xdr:row>
      <xdr:rowOff>31380</xdr:rowOff>
    </xdr:from>
    <xdr:to>
      <xdr:col>7</xdr:col>
      <xdr:colOff>154525</xdr:colOff>
      <xdr:row>130</xdr:row>
      <xdr:rowOff>120914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26ADE615-8EDB-4279-A5E7-790C72288AC8}"/>
            </a:ext>
          </a:extLst>
        </xdr:cNvPr>
        <xdr:cNvSpPr/>
      </xdr:nvSpPr>
      <xdr:spPr>
        <a:xfrm rot="5400000" flipH="1">
          <a:off x="3249516" y="1764627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197017</xdr:colOff>
      <xdr:row>129</xdr:row>
      <xdr:rowOff>31380</xdr:rowOff>
    </xdr:from>
    <xdr:to>
      <xdr:col>7</xdr:col>
      <xdr:colOff>280202</xdr:colOff>
      <xdr:row>129</xdr:row>
      <xdr:rowOff>120914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BBF7A90F-DF49-4EDD-BDFF-5A7EB38748ED}"/>
            </a:ext>
          </a:extLst>
        </xdr:cNvPr>
        <xdr:cNvSpPr/>
      </xdr:nvSpPr>
      <xdr:spPr>
        <a:xfrm rot="5400000" flipH="1">
          <a:off x="3375193" y="17493879"/>
          <a:ext cx="89534" cy="83185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219396</xdr:colOff>
      <xdr:row>8</xdr:row>
      <xdr:rowOff>0</xdr:rowOff>
    </xdr:from>
    <xdr:to>
      <xdr:col>14</xdr:col>
      <xdr:colOff>121050</xdr:colOff>
      <xdr:row>37</xdr:row>
      <xdr:rowOff>92776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423EE9D-5D36-41C6-8099-EEF78E7B4BFD}"/>
            </a:ext>
          </a:extLst>
        </xdr:cNvPr>
        <xdr:cNvSpPr txBox="1"/>
      </xdr:nvSpPr>
      <xdr:spPr>
        <a:xfrm>
          <a:off x="4029396" y="1995969"/>
          <a:ext cx="1480235" cy="3661976"/>
        </a:xfrm>
        <a:prstGeom prst="rect">
          <a:avLst/>
        </a:prstGeom>
        <a:solidFill>
          <a:srgbClr val="E5F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 b="1" baseline="0">
              <a:solidFill>
                <a:srgbClr val="FF0000"/>
              </a:solidFill>
            </a:rPr>
            <a:t>UP NEXT THE 2025 FINALS CHANCE AND PREMIERS. YOU'LL FIND A SNIPPET OF WEEK ONE JUST BELOW HERE. </a:t>
          </a:r>
          <a:r>
            <a:rPr lang="en-AU" sz="1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DOWNLOAD THE TIPPING SHEET AND </a:t>
          </a:r>
          <a:r>
            <a:rPr lang="en-AU" sz="1000" b="1" baseline="0">
              <a:solidFill>
                <a:srgbClr val="FF0000"/>
              </a:solidFill>
            </a:rPr>
            <a:t> ENTER YOUR SELECTIONS FOR EACH FINAL ALONG WITH</a:t>
          </a:r>
        </a:p>
        <a:p>
          <a:pPr algn="ctr"/>
          <a:r>
            <a:rPr lang="en-AU" sz="1000" b="1" baseline="0">
              <a:solidFill>
                <a:srgbClr val="FF0000"/>
              </a:solidFill>
            </a:rPr>
            <a:t> YOUR 2025 PREMIERS TIP,  TEAM + TOTAL POINTS + MARGIN. </a:t>
          </a:r>
          <a:r>
            <a:rPr lang="en-AU" sz="1000" b="1" baseline="0">
              <a:solidFill>
                <a:srgbClr val="00B050"/>
              </a:solidFill>
            </a:rPr>
            <a:t>READ THE INSTRUCTIONS CAREFULLY</a:t>
          </a:r>
        </a:p>
        <a:p>
          <a:pPr algn="ctr"/>
          <a:r>
            <a:rPr lang="en-AU" sz="1000" b="1" baseline="0">
              <a:solidFill>
                <a:srgbClr val="FF0000"/>
              </a:solidFill>
            </a:rPr>
            <a:t>FOLLOW OUR BLOG UNDER THE NEWS MENU FOR RESULTS, INFORMATION &amp; UPDATES.</a:t>
          </a:r>
        </a:p>
      </xdr:txBody>
    </xdr:sp>
    <xdr:clientData/>
  </xdr:twoCellAnchor>
  <xdr:twoCellAnchor editAs="oneCell">
    <xdr:from>
      <xdr:col>9</xdr:col>
      <xdr:colOff>220903</xdr:colOff>
      <xdr:row>41</xdr:row>
      <xdr:rowOff>16054</xdr:rowOff>
    </xdr:from>
    <xdr:to>
      <xdr:col>13</xdr:col>
      <xdr:colOff>303607</xdr:colOff>
      <xdr:row>76</xdr:row>
      <xdr:rowOff>117726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F830DE-3B6E-FFBD-FF77-908D4ABC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0903" y="6073526"/>
          <a:ext cx="1345569" cy="4409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8822-06C4-432D-A5F4-432F5BC5B805}">
  <sheetPr>
    <tabColor rgb="FF4343FF"/>
  </sheetPr>
  <dimension ref="A1:AC140"/>
  <sheetViews>
    <sheetView tabSelected="1" zoomScaleNormal="100" workbookViewId="0">
      <selection activeCell="S1" sqref="S1"/>
    </sheetView>
  </sheetViews>
  <sheetFormatPr defaultColWidth="9.1640625" defaultRowHeight="12.3" x14ac:dyDescent="0.4"/>
  <cols>
    <col min="1" max="1" width="16.71875" style="1" customWidth="1"/>
    <col min="2" max="2" width="4" style="1" customWidth="1"/>
    <col min="3" max="3" width="7.5546875" style="1" customWidth="1"/>
    <col min="4" max="5" width="5" style="1" customWidth="1"/>
    <col min="6" max="18" width="4.71875" style="1" customWidth="1"/>
    <col min="19" max="16384" width="9.1640625" style="1"/>
  </cols>
  <sheetData>
    <row r="1" spans="1:18" ht="55.5" customHeight="1" thickBot="1" x14ac:dyDescent="0.45">
      <c r="A1" s="236" t="s">
        <v>173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8"/>
    </row>
    <row r="2" spans="1:18" ht="29.25" customHeight="1" thickBot="1" x14ac:dyDescent="0.45">
      <c r="A2" s="226" t="s">
        <v>169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</row>
    <row r="3" spans="1:18" s="2" customFormat="1" ht="15.75" customHeight="1" x14ac:dyDescent="0.3">
      <c r="A3" s="149" t="s">
        <v>0</v>
      </c>
      <c r="B3" s="151" t="s">
        <v>1</v>
      </c>
      <c r="C3" s="153" t="s">
        <v>2</v>
      </c>
      <c r="D3" s="155" t="s">
        <v>3</v>
      </c>
      <c r="E3" s="157" t="s">
        <v>4</v>
      </c>
      <c r="F3" s="159" t="s">
        <v>5</v>
      </c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1"/>
    </row>
    <row r="4" spans="1:18" s="2" customFormat="1" ht="18" customHeight="1" x14ac:dyDescent="0.3">
      <c r="A4" s="150"/>
      <c r="B4" s="152"/>
      <c r="C4" s="154"/>
      <c r="D4" s="156"/>
      <c r="E4" s="158"/>
      <c r="F4" s="24" t="s">
        <v>107</v>
      </c>
      <c r="G4" s="24" t="s">
        <v>108</v>
      </c>
      <c r="H4" s="24" t="s">
        <v>109</v>
      </c>
      <c r="I4" s="24" t="s">
        <v>110</v>
      </c>
      <c r="J4" s="24" t="s">
        <v>111</v>
      </c>
      <c r="K4" s="24" t="s">
        <v>112</v>
      </c>
      <c r="L4" s="24" t="s">
        <v>113</v>
      </c>
      <c r="M4" s="24" t="s">
        <v>114</v>
      </c>
      <c r="N4" s="24" t="s">
        <v>115</v>
      </c>
      <c r="O4" s="24" t="s">
        <v>116</v>
      </c>
      <c r="P4" s="24" t="s">
        <v>143</v>
      </c>
      <c r="Q4" s="48" t="s">
        <v>172</v>
      </c>
      <c r="R4" s="81" t="s">
        <v>144</v>
      </c>
    </row>
    <row r="5" spans="1:18" s="3" customFormat="1" ht="9.75" customHeight="1" x14ac:dyDescent="0.3">
      <c r="A5" s="71" t="s">
        <v>58</v>
      </c>
      <c r="B5" s="19">
        <v>91</v>
      </c>
      <c r="C5" s="13" t="s">
        <v>8</v>
      </c>
      <c r="D5" s="53"/>
      <c r="E5" s="32">
        <f t="shared" ref="E5:E36" si="0">SUM(F5:Q5)</f>
        <v>159</v>
      </c>
      <c r="F5" s="76">
        <v>6</v>
      </c>
      <c r="G5" s="76">
        <v>4</v>
      </c>
      <c r="H5" s="76">
        <v>7</v>
      </c>
      <c r="I5" s="88">
        <v>9</v>
      </c>
      <c r="J5" s="76">
        <v>7</v>
      </c>
      <c r="K5" s="76">
        <v>6</v>
      </c>
      <c r="L5" s="90">
        <v>9</v>
      </c>
      <c r="M5" s="76">
        <v>8</v>
      </c>
      <c r="N5" s="76">
        <v>7</v>
      </c>
      <c r="O5" s="76">
        <v>7</v>
      </c>
      <c r="P5" s="76">
        <v>8</v>
      </c>
      <c r="Q5" s="82">
        <v>81</v>
      </c>
      <c r="R5" s="94">
        <v>91</v>
      </c>
    </row>
    <row r="6" spans="1:18" s="3" customFormat="1" ht="9.75" customHeight="1" x14ac:dyDescent="0.3">
      <c r="A6" s="67" t="s">
        <v>46</v>
      </c>
      <c r="B6" s="17">
        <v>58</v>
      </c>
      <c r="C6" s="14" t="s">
        <v>17</v>
      </c>
      <c r="D6" s="52">
        <v>68</v>
      </c>
      <c r="E6" s="33">
        <f t="shared" si="0"/>
        <v>157</v>
      </c>
      <c r="F6" s="73">
        <v>6</v>
      </c>
      <c r="G6" s="73">
        <v>4</v>
      </c>
      <c r="H6" s="73">
        <v>7</v>
      </c>
      <c r="I6" s="85">
        <v>9</v>
      </c>
      <c r="J6" s="74">
        <v>6</v>
      </c>
      <c r="K6" s="73">
        <v>6</v>
      </c>
      <c r="L6" s="73">
        <v>8</v>
      </c>
      <c r="M6" s="73">
        <v>8</v>
      </c>
      <c r="N6" s="73">
        <v>8</v>
      </c>
      <c r="O6" s="73">
        <v>8</v>
      </c>
      <c r="P6" s="73">
        <v>8</v>
      </c>
      <c r="Q6" s="79">
        <v>79</v>
      </c>
      <c r="R6" s="95">
        <v>58</v>
      </c>
    </row>
    <row r="7" spans="1:18" s="3" customFormat="1" ht="9.75" customHeight="1" x14ac:dyDescent="0.3">
      <c r="A7" s="67" t="s">
        <v>135</v>
      </c>
      <c r="B7" s="17">
        <v>38</v>
      </c>
      <c r="C7" s="14" t="s">
        <v>12</v>
      </c>
      <c r="D7" s="52">
        <v>27</v>
      </c>
      <c r="E7" s="33">
        <f t="shared" si="0"/>
        <v>156</v>
      </c>
      <c r="F7" s="73">
        <v>6</v>
      </c>
      <c r="G7" s="73">
        <v>4</v>
      </c>
      <c r="H7" s="73">
        <v>7</v>
      </c>
      <c r="I7" s="85">
        <v>9</v>
      </c>
      <c r="J7" s="73">
        <v>6</v>
      </c>
      <c r="K7" s="73">
        <v>6</v>
      </c>
      <c r="L7" s="73">
        <v>8</v>
      </c>
      <c r="M7" s="73">
        <v>8</v>
      </c>
      <c r="N7" s="73">
        <v>7</v>
      </c>
      <c r="O7" s="73">
        <v>7</v>
      </c>
      <c r="P7" s="73">
        <v>8</v>
      </c>
      <c r="Q7" s="79">
        <v>80</v>
      </c>
      <c r="R7" s="95">
        <v>38</v>
      </c>
    </row>
    <row r="8" spans="1:18" s="3" customFormat="1" ht="9.75" customHeight="1" x14ac:dyDescent="0.3">
      <c r="A8" s="67" t="s">
        <v>51</v>
      </c>
      <c r="B8" s="17">
        <v>54</v>
      </c>
      <c r="C8" s="14" t="s">
        <v>22</v>
      </c>
      <c r="D8" s="52"/>
      <c r="E8" s="33">
        <f t="shared" si="0"/>
        <v>156</v>
      </c>
      <c r="F8" s="73">
        <v>5</v>
      </c>
      <c r="G8" s="73">
        <v>4</v>
      </c>
      <c r="H8" s="73">
        <v>7</v>
      </c>
      <c r="I8" s="85">
        <v>9</v>
      </c>
      <c r="J8" s="73">
        <v>5</v>
      </c>
      <c r="K8" s="73">
        <v>6</v>
      </c>
      <c r="L8" s="73">
        <v>7</v>
      </c>
      <c r="M8" s="73">
        <v>8</v>
      </c>
      <c r="N8" s="73">
        <v>7</v>
      </c>
      <c r="O8" s="73">
        <v>7</v>
      </c>
      <c r="P8" s="73">
        <v>8</v>
      </c>
      <c r="Q8" s="79">
        <v>83</v>
      </c>
      <c r="R8" s="95">
        <v>54</v>
      </c>
    </row>
    <row r="9" spans="1:18" s="3" customFormat="1" ht="9.75" customHeight="1" x14ac:dyDescent="0.3">
      <c r="A9" s="67" t="s">
        <v>26</v>
      </c>
      <c r="B9" s="17">
        <v>13</v>
      </c>
      <c r="C9" s="14" t="s">
        <v>14</v>
      </c>
      <c r="D9" s="52"/>
      <c r="E9" s="33">
        <f t="shared" si="0"/>
        <v>155</v>
      </c>
      <c r="F9" s="73">
        <v>5</v>
      </c>
      <c r="G9" s="73">
        <v>4</v>
      </c>
      <c r="H9" s="73">
        <v>7</v>
      </c>
      <c r="I9" s="85">
        <v>9</v>
      </c>
      <c r="J9" s="73">
        <v>7</v>
      </c>
      <c r="K9" s="73">
        <v>6</v>
      </c>
      <c r="L9" s="73">
        <v>8</v>
      </c>
      <c r="M9" s="73">
        <v>8</v>
      </c>
      <c r="N9" s="73">
        <v>7</v>
      </c>
      <c r="O9" s="73">
        <v>8</v>
      </c>
      <c r="P9" s="73">
        <v>8</v>
      </c>
      <c r="Q9" s="79">
        <v>78</v>
      </c>
      <c r="R9" s="95">
        <v>13</v>
      </c>
    </row>
    <row r="10" spans="1:18" s="3" customFormat="1" ht="9.75" customHeight="1" x14ac:dyDescent="0.3">
      <c r="A10" s="67" t="s">
        <v>132</v>
      </c>
      <c r="B10" s="17">
        <v>26</v>
      </c>
      <c r="C10" s="14" t="s">
        <v>25</v>
      </c>
      <c r="D10" s="52">
        <v>25</v>
      </c>
      <c r="E10" s="33">
        <f t="shared" si="0"/>
        <v>155</v>
      </c>
      <c r="F10" s="73">
        <v>6</v>
      </c>
      <c r="G10" s="73">
        <v>4</v>
      </c>
      <c r="H10" s="73">
        <v>7</v>
      </c>
      <c r="I10" s="73">
        <v>8</v>
      </c>
      <c r="J10" s="73">
        <v>6</v>
      </c>
      <c r="K10" s="73">
        <v>6</v>
      </c>
      <c r="L10" s="73">
        <v>7</v>
      </c>
      <c r="M10" s="78">
        <v>9</v>
      </c>
      <c r="N10" s="73">
        <v>7</v>
      </c>
      <c r="O10" s="73">
        <v>7</v>
      </c>
      <c r="P10" s="73">
        <v>8</v>
      </c>
      <c r="Q10" s="79">
        <v>80</v>
      </c>
      <c r="R10" s="95">
        <v>26</v>
      </c>
    </row>
    <row r="11" spans="1:18" s="3" customFormat="1" ht="9.75" customHeight="1" x14ac:dyDescent="0.3">
      <c r="A11" s="67" t="s">
        <v>97</v>
      </c>
      <c r="B11" s="17">
        <v>53</v>
      </c>
      <c r="C11" s="14" t="s">
        <v>30</v>
      </c>
      <c r="D11" s="52"/>
      <c r="E11" s="33">
        <f t="shared" si="0"/>
        <v>154</v>
      </c>
      <c r="F11" s="73">
        <v>6</v>
      </c>
      <c r="G11" s="73">
        <v>4</v>
      </c>
      <c r="H11" s="73">
        <v>7</v>
      </c>
      <c r="I11" s="85">
        <v>9</v>
      </c>
      <c r="J11" s="73">
        <v>5</v>
      </c>
      <c r="K11" s="73">
        <v>6</v>
      </c>
      <c r="L11" s="73">
        <v>8</v>
      </c>
      <c r="M11" s="73">
        <v>8</v>
      </c>
      <c r="N11" s="73">
        <v>7</v>
      </c>
      <c r="O11" s="73">
        <v>7</v>
      </c>
      <c r="P11" s="73">
        <v>7</v>
      </c>
      <c r="Q11" s="79">
        <v>80</v>
      </c>
      <c r="R11" s="95">
        <v>53</v>
      </c>
    </row>
    <row r="12" spans="1:18" s="3" customFormat="1" ht="9.75" customHeight="1" x14ac:dyDescent="0.3">
      <c r="A12" s="67" t="s">
        <v>141</v>
      </c>
      <c r="B12" s="17">
        <v>66</v>
      </c>
      <c r="C12" s="14" t="s">
        <v>15</v>
      </c>
      <c r="D12" s="52">
        <v>12.5</v>
      </c>
      <c r="E12" s="33">
        <f t="shared" si="0"/>
        <v>153</v>
      </c>
      <c r="F12" s="73">
        <v>5</v>
      </c>
      <c r="G12" s="74">
        <v>4</v>
      </c>
      <c r="H12" s="73">
        <v>7</v>
      </c>
      <c r="I12" s="73">
        <v>8</v>
      </c>
      <c r="J12" s="73">
        <v>6</v>
      </c>
      <c r="K12" s="73">
        <v>6</v>
      </c>
      <c r="L12" s="73">
        <v>7</v>
      </c>
      <c r="M12" s="73">
        <v>8</v>
      </c>
      <c r="N12" s="73">
        <v>8</v>
      </c>
      <c r="O12" s="73">
        <v>7</v>
      </c>
      <c r="P12" s="73">
        <v>9</v>
      </c>
      <c r="Q12" s="79">
        <v>78</v>
      </c>
      <c r="R12" s="95">
        <v>66</v>
      </c>
    </row>
    <row r="13" spans="1:18" s="3" customFormat="1" ht="9.75" customHeight="1" x14ac:dyDescent="0.3">
      <c r="A13" s="67" t="s">
        <v>50</v>
      </c>
      <c r="B13" s="17">
        <v>37</v>
      </c>
      <c r="C13" s="14" t="s">
        <v>8</v>
      </c>
      <c r="D13" s="52"/>
      <c r="E13" s="33">
        <f t="shared" si="0"/>
        <v>153</v>
      </c>
      <c r="F13" s="73">
        <v>6</v>
      </c>
      <c r="G13" s="73">
        <v>4</v>
      </c>
      <c r="H13" s="73">
        <v>7</v>
      </c>
      <c r="I13" s="85">
        <v>9</v>
      </c>
      <c r="J13" s="73">
        <v>6</v>
      </c>
      <c r="K13" s="73">
        <v>6</v>
      </c>
      <c r="L13" s="73">
        <v>8</v>
      </c>
      <c r="M13" s="73">
        <v>8</v>
      </c>
      <c r="N13" s="73">
        <v>7</v>
      </c>
      <c r="O13" s="73">
        <v>8</v>
      </c>
      <c r="P13" s="73">
        <v>8</v>
      </c>
      <c r="Q13" s="79">
        <v>76</v>
      </c>
      <c r="R13" s="95">
        <v>37</v>
      </c>
    </row>
    <row r="14" spans="1:18" s="3" customFormat="1" ht="9.75" customHeight="1" x14ac:dyDescent="0.3">
      <c r="A14" s="67" t="s">
        <v>163</v>
      </c>
      <c r="B14" s="17">
        <v>84</v>
      </c>
      <c r="C14" s="14" t="s">
        <v>15</v>
      </c>
      <c r="D14" s="52">
        <v>50</v>
      </c>
      <c r="E14" s="33">
        <f t="shared" si="0"/>
        <v>153</v>
      </c>
      <c r="F14" s="73">
        <v>6</v>
      </c>
      <c r="G14" s="74">
        <v>4</v>
      </c>
      <c r="H14" s="73">
        <v>7</v>
      </c>
      <c r="I14" s="85">
        <v>9</v>
      </c>
      <c r="J14" s="73">
        <v>6</v>
      </c>
      <c r="K14" s="73">
        <v>6</v>
      </c>
      <c r="L14" s="78">
        <v>9</v>
      </c>
      <c r="M14" s="75">
        <v>8</v>
      </c>
      <c r="N14" s="73">
        <v>7</v>
      </c>
      <c r="O14" s="73">
        <v>7</v>
      </c>
      <c r="P14" s="73">
        <v>8</v>
      </c>
      <c r="Q14" s="79">
        <v>76</v>
      </c>
      <c r="R14" s="95">
        <v>84</v>
      </c>
    </row>
    <row r="15" spans="1:18" s="3" customFormat="1" ht="9.75" customHeight="1" x14ac:dyDescent="0.3">
      <c r="A15" s="67" t="s">
        <v>67</v>
      </c>
      <c r="B15" s="17">
        <v>62</v>
      </c>
      <c r="C15" s="14" t="s">
        <v>25</v>
      </c>
      <c r="D15" s="52"/>
      <c r="E15" s="33">
        <f t="shared" si="0"/>
        <v>152</v>
      </c>
      <c r="F15" s="73">
        <v>6</v>
      </c>
      <c r="G15" s="73">
        <v>4</v>
      </c>
      <c r="H15" s="73">
        <v>7</v>
      </c>
      <c r="I15" s="85">
        <v>9</v>
      </c>
      <c r="J15" s="73">
        <v>5</v>
      </c>
      <c r="K15" s="73">
        <v>6</v>
      </c>
      <c r="L15" s="73">
        <v>8</v>
      </c>
      <c r="M15" s="78">
        <v>9</v>
      </c>
      <c r="N15" s="73">
        <v>7</v>
      </c>
      <c r="O15" s="73">
        <v>6</v>
      </c>
      <c r="P15" s="73">
        <v>8</v>
      </c>
      <c r="Q15" s="79">
        <v>77</v>
      </c>
      <c r="R15" s="95">
        <v>62</v>
      </c>
    </row>
    <row r="16" spans="1:18" s="3" customFormat="1" ht="9.75" customHeight="1" x14ac:dyDescent="0.3">
      <c r="A16" s="67" t="s">
        <v>60</v>
      </c>
      <c r="B16" s="17">
        <v>24</v>
      </c>
      <c r="C16" s="14" t="s">
        <v>11</v>
      </c>
      <c r="D16" s="52">
        <v>22.5</v>
      </c>
      <c r="E16" s="33">
        <f t="shared" si="0"/>
        <v>152</v>
      </c>
      <c r="F16" s="73">
        <v>5</v>
      </c>
      <c r="G16" s="77">
        <v>4</v>
      </c>
      <c r="H16" s="73">
        <v>6</v>
      </c>
      <c r="I16" s="73">
        <v>8</v>
      </c>
      <c r="J16" s="73">
        <v>7</v>
      </c>
      <c r="K16" s="73">
        <v>7</v>
      </c>
      <c r="L16" s="73">
        <v>8</v>
      </c>
      <c r="M16" s="73">
        <v>8</v>
      </c>
      <c r="N16" s="73">
        <v>8</v>
      </c>
      <c r="O16" s="73">
        <v>7</v>
      </c>
      <c r="P16" s="73">
        <v>9</v>
      </c>
      <c r="Q16" s="79">
        <v>75</v>
      </c>
      <c r="R16" s="95">
        <v>24</v>
      </c>
    </row>
    <row r="17" spans="1:18" s="3" customFormat="1" ht="9.75" customHeight="1" x14ac:dyDescent="0.3">
      <c r="A17" s="67" t="s">
        <v>152</v>
      </c>
      <c r="B17" s="17">
        <v>6</v>
      </c>
      <c r="C17" s="14" t="s">
        <v>11</v>
      </c>
      <c r="D17" s="52">
        <v>12.5</v>
      </c>
      <c r="E17" s="33">
        <f t="shared" si="0"/>
        <v>152</v>
      </c>
      <c r="F17" s="73">
        <v>5</v>
      </c>
      <c r="G17" s="73">
        <v>4</v>
      </c>
      <c r="H17" s="73">
        <v>6</v>
      </c>
      <c r="I17" s="85">
        <v>9</v>
      </c>
      <c r="J17" s="73">
        <v>5</v>
      </c>
      <c r="K17" s="73">
        <v>7</v>
      </c>
      <c r="L17" s="78">
        <v>9</v>
      </c>
      <c r="M17" s="73">
        <v>8</v>
      </c>
      <c r="N17" s="73">
        <v>7</v>
      </c>
      <c r="O17" s="73">
        <v>7</v>
      </c>
      <c r="P17" s="73">
        <v>8</v>
      </c>
      <c r="Q17" s="79">
        <v>77</v>
      </c>
      <c r="R17" s="95">
        <v>6</v>
      </c>
    </row>
    <row r="18" spans="1:18" s="3" customFormat="1" ht="9.75" customHeight="1" x14ac:dyDescent="0.3">
      <c r="A18" s="67" t="s">
        <v>49</v>
      </c>
      <c r="B18" s="17">
        <v>65</v>
      </c>
      <c r="C18" s="14" t="s">
        <v>24</v>
      </c>
      <c r="D18" s="52">
        <v>37.5</v>
      </c>
      <c r="E18" s="33">
        <f t="shared" si="0"/>
        <v>151</v>
      </c>
      <c r="F18" s="73">
        <v>4</v>
      </c>
      <c r="G18" s="73">
        <v>4</v>
      </c>
      <c r="H18" s="73">
        <v>7</v>
      </c>
      <c r="I18" s="85">
        <v>9</v>
      </c>
      <c r="J18" s="73">
        <v>7</v>
      </c>
      <c r="K18" s="73">
        <v>6</v>
      </c>
      <c r="L18" s="73">
        <v>6</v>
      </c>
      <c r="M18" s="73">
        <v>8</v>
      </c>
      <c r="N18" s="73">
        <v>8</v>
      </c>
      <c r="O18" s="73">
        <v>7</v>
      </c>
      <c r="P18" s="73">
        <v>8</v>
      </c>
      <c r="Q18" s="79">
        <v>77</v>
      </c>
      <c r="R18" s="95">
        <v>65</v>
      </c>
    </row>
    <row r="19" spans="1:18" s="3" customFormat="1" ht="9.75" customHeight="1" x14ac:dyDescent="0.3">
      <c r="A19" s="67" t="s">
        <v>28</v>
      </c>
      <c r="B19" s="17">
        <v>9</v>
      </c>
      <c r="C19" s="14" t="s">
        <v>13</v>
      </c>
      <c r="D19" s="52"/>
      <c r="E19" s="33">
        <f t="shared" si="0"/>
        <v>151</v>
      </c>
      <c r="F19" s="73">
        <v>6</v>
      </c>
      <c r="G19" s="73">
        <v>4</v>
      </c>
      <c r="H19" s="73">
        <v>7</v>
      </c>
      <c r="I19" s="85">
        <v>9</v>
      </c>
      <c r="J19" s="73">
        <v>6</v>
      </c>
      <c r="K19" s="73">
        <v>6</v>
      </c>
      <c r="L19" s="73">
        <v>8</v>
      </c>
      <c r="M19" s="73">
        <v>8</v>
      </c>
      <c r="N19" s="73">
        <v>7</v>
      </c>
      <c r="O19" s="73">
        <v>6</v>
      </c>
      <c r="P19" s="73">
        <v>8</v>
      </c>
      <c r="Q19" s="79">
        <v>76</v>
      </c>
      <c r="R19" s="95">
        <v>9</v>
      </c>
    </row>
    <row r="20" spans="1:18" s="3" customFormat="1" ht="9.75" customHeight="1" x14ac:dyDescent="0.3">
      <c r="A20" s="67" t="s">
        <v>33</v>
      </c>
      <c r="B20" s="17">
        <v>10</v>
      </c>
      <c r="C20" s="14" t="s">
        <v>29</v>
      </c>
      <c r="D20" s="52"/>
      <c r="E20" s="33">
        <f t="shared" si="0"/>
        <v>151</v>
      </c>
      <c r="F20" s="73">
        <v>5</v>
      </c>
      <c r="G20" s="73">
        <v>4</v>
      </c>
      <c r="H20" s="73">
        <v>7</v>
      </c>
      <c r="I20" s="85">
        <v>9</v>
      </c>
      <c r="J20" s="73">
        <v>6</v>
      </c>
      <c r="K20" s="73">
        <v>6</v>
      </c>
      <c r="L20" s="73">
        <v>7</v>
      </c>
      <c r="M20" s="73">
        <v>8</v>
      </c>
      <c r="N20" s="73">
        <v>7</v>
      </c>
      <c r="O20" s="73">
        <v>7</v>
      </c>
      <c r="P20" s="73">
        <v>8</v>
      </c>
      <c r="Q20" s="79">
        <v>77</v>
      </c>
      <c r="R20" s="95">
        <v>10</v>
      </c>
    </row>
    <row r="21" spans="1:18" s="3" customFormat="1" ht="9.75" customHeight="1" x14ac:dyDescent="0.3">
      <c r="A21" s="67" t="s">
        <v>53</v>
      </c>
      <c r="B21" s="17">
        <v>42</v>
      </c>
      <c r="C21" s="14" t="s">
        <v>11</v>
      </c>
      <c r="D21" s="52">
        <v>6.25</v>
      </c>
      <c r="E21" s="33">
        <f t="shared" si="0"/>
        <v>151</v>
      </c>
      <c r="F21" s="73">
        <v>6</v>
      </c>
      <c r="G21" s="73">
        <v>4</v>
      </c>
      <c r="H21" s="73">
        <v>7</v>
      </c>
      <c r="I21" s="85">
        <v>9</v>
      </c>
      <c r="J21" s="73">
        <v>6</v>
      </c>
      <c r="K21" s="73">
        <v>6</v>
      </c>
      <c r="L21" s="73">
        <v>8</v>
      </c>
      <c r="M21" s="73">
        <v>8</v>
      </c>
      <c r="N21" s="73">
        <v>7</v>
      </c>
      <c r="O21" s="73">
        <v>6</v>
      </c>
      <c r="P21" s="73">
        <v>7</v>
      </c>
      <c r="Q21" s="79">
        <v>77</v>
      </c>
      <c r="R21" s="95">
        <v>42</v>
      </c>
    </row>
    <row r="22" spans="1:18" s="3" customFormat="1" ht="9.75" customHeight="1" x14ac:dyDescent="0.3">
      <c r="A22" s="67" t="s">
        <v>35</v>
      </c>
      <c r="B22" s="17">
        <v>71</v>
      </c>
      <c r="C22" s="14" t="s">
        <v>30</v>
      </c>
      <c r="D22" s="52">
        <v>47.5</v>
      </c>
      <c r="E22" s="33">
        <f t="shared" si="0"/>
        <v>151</v>
      </c>
      <c r="F22" s="73">
        <v>5</v>
      </c>
      <c r="G22" s="73">
        <v>3</v>
      </c>
      <c r="H22" s="75">
        <v>7</v>
      </c>
      <c r="I22" s="73">
        <v>8</v>
      </c>
      <c r="J22" s="73">
        <v>5</v>
      </c>
      <c r="K22" s="73">
        <v>6</v>
      </c>
      <c r="L22" s="73">
        <v>8</v>
      </c>
      <c r="M22" s="73">
        <v>8</v>
      </c>
      <c r="N22" s="73">
        <v>7</v>
      </c>
      <c r="O22" s="73">
        <v>7</v>
      </c>
      <c r="P22" s="73">
        <v>8</v>
      </c>
      <c r="Q22" s="79">
        <v>79</v>
      </c>
      <c r="R22" s="95">
        <v>71</v>
      </c>
    </row>
    <row r="23" spans="1:18" s="3" customFormat="1" ht="9.75" customHeight="1" x14ac:dyDescent="0.3">
      <c r="A23" s="67" t="s">
        <v>38</v>
      </c>
      <c r="B23" s="17">
        <v>32</v>
      </c>
      <c r="C23" s="14" t="s">
        <v>16</v>
      </c>
      <c r="D23" s="52"/>
      <c r="E23" s="33">
        <f t="shared" si="0"/>
        <v>151</v>
      </c>
      <c r="F23" s="73">
        <v>6</v>
      </c>
      <c r="G23" s="73">
        <v>4</v>
      </c>
      <c r="H23" s="73">
        <v>6</v>
      </c>
      <c r="I23" s="85">
        <v>9</v>
      </c>
      <c r="J23" s="73">
        <v>4</v>
      </c>
      <c r="K23" s="73">
        <v>7</v>
      </c>
      <c r="L23" s="73">
        <v>8</v>
      </c>
      <c r="M23" s="73">
        <v>7</v>
      </c>
      <c r="N23" s="73">
        <v>7</v>
      </c>
      <c r="O23" s="73">
        <v>6</v>
      </c>
      <c r="P23" s="73">
        <v>8</v>
      </c>
      <c r="Q23" s="79">
        <v>79</v>
      </c>
      <c r="R23" s="95">
        <v>32</v>
      </c>
    </row>
    <row r="24" spans="1:18" s="3" customFormat="1" ht="9.75" customHeight="1" x14ac:dyDescent="0.3">
      <c r="A24" s="67" t="s">
        <v>56</v>
      </c>
      <c r="B24" s="17">
        <v>61</v>
      </c>
      <c r="C24" s="18" t="s">
        <v>47</v>
      </c>
      <c r="D24" s="52"/>
      <c r="E24" s="33">
        <f t="shared" si="0"/>
        <v>150</v>
      </c>
      <c r="F24" s="73">
        <v>5</v>
      </c>
      <c r="G24" s="73">
        <v>4</v>
      </c>
      <c r="H24" s="73">
        <v>7</v>
      </c>
      <c r="I24" s="85">
        <v>9</v>
      </c>
      <c r="J24" s="73">
        <v>5</v>
      </c>
      <c r="K24" s="73">
        <v>6</v>
      </c>
      <c r="L24" s="73">
        <v>7</v>
      </c>
      <c r="M24" s="78">
        <v>9</v>
      </c>
      <c r="N24" s="73">
        <v>8</v>
      </c>
      <c r="O24" s="73">
        <v>6</v>
      </c>
      <c r="P24" s="73">
        <v>9</v>
      </c>
      <c r="Q24" s="79">
        <v>75</v>
      </c>
      <c r="R24" s="95">
        <v>61</v>
      </c>
    </row>
    <row r="25" spans="1:18" s="3" customFormat="1" ht="9.75" customHeight="1" x14ac:dyDescent="0.3">
      <c r="A25" s="72" t="s">
        <v>10</v>
      </c>
      <c r="B25" s="17">
        <v>15</v>
      </c>
      <c r="C25" s="14" t="s">
        <v>20</v>
      </c>
      <c r="D25" s="52">
        <v>24</v>
      </c>
      <c r="E25" s="33">
        <f t="shared" si="0"/>
        <v>150</v>
      </c>
      <c r="F25" s="73">
        <v>6</v>
      </c>
      <c r="G25" s="73">
        <v>4</v>
      </c>
      <c r="H25" s="73">
        <v>7</v>
      </c>
      <c r="I25" s="85">
        <v>9</v>
      </c>
      <c r="J25" s="73">
        <v>6</v>
      </c>
      <c r="K25" s="73">
        <v>6</v>
      </c>
      <c r="L25" s="73">
        <v>8</v>
      </c>
      <c r="M25" s="73">
        <v>8</v>
      </c>
      <c r="N25" s="73">
        <v>4</v>
      </c>
      <c r="O25" s="73">
        <v>7</v>
      </c>
      <c r="P25" s="73">
        <v>8</v>
      </c>
      <c r="Q25" s="79">
        <v>77</v>
      </c>
      <c r="R25" s="95">
        <v>15</v>
      </c>
    </row>
    <row r="26" spans="1:18" s="3" customFormat="1" ht="9.75" customHeight="1" x14ac:dyDescent="0.3">
      <c r="A26" s="67" t="s">
        <v>34</v>
      </c>
      <c r="B26" s="17">
        <v>43</v>
      </c>
      <c r="C26" s="18" t="s">
        <v>47</v>
      </c>
      <c r="D26" s="52">
        <v>12.5</v>
      </c>
      <c r="E26" s="33">
        <f t="shared" si="0"/>
        <v>150</v>
      </c>
      <c r="F26" s="73">
        <v>6</v>
      </c>
      <c r="G26" s="73">
        <v>4</v>
      </c>
      <c r="H26" s="73">
        <v>6</v>
      </c>
      <c r="I26" s="85">
        <v>9</v>
      </c>
      <c r="J26" s="73">
        <v>5</v>
      </c>
      <c r="K26" s="73">
        <v>6</v>
      </c>
      <c r="L26" s="78">
        <v>9</v>
      </c>
      <c r="M26" s="73">
        <v>7</v>
      </c>
      <c r="N26" s="73">
        <v>8</v>
      </c>
      <c r="O26" s="73">
        <v>7</v>
      </c>
      <c r="P26" s="73">
        <v>7</v>
      </c>
      <c r="Q26" s="79">
        <v>76</v>
      </c>
      <c r="R26" s="95">
        <v>43</v>
      </c>
    </row>
    <row r="27" spans="1:18" s="3" customFormat="1" ht="9.75" customHeight="1" x14ac:dyDescent="0.3">
      <c r="A27" s="67" t="s">
        <v>130</v>
      </c>
      <c r="B27" s="17">
        <v>21</v>
      </c>
      <c r="C27" s="14" t="s">
        <v>36</v>
      </c>
      <c r="D27" s="52">
        <v>40.5</v>
      </c>
      <c r="E27" s="33">
        <f t="shared" si="0"/>
        <v>150</v>
      </c>
      <c r="F27" s="73">
        <v>6</v>
      </c>
      <c r="G27" s="73">
        <v>4</v>
      </c>
      <c r="H27" s="73">
        <v>7</v>
      </c>
      <c r="I27" s="84">
        <v>8</v>
      </c>
      <c r="J27" s="73">
        <v>5</v>
      </c>
      <c r="K27" s="73">
        <v>5</v>
      </c>
      <c r="L27" s="73">
        <v>8</v>
      </c>
      <c r="M27" s="78">
        <v>9</v>
      </c>
      <c r="N27" s="73">
        <v>7</v>
      </c>
      <c r="O27" s="73">
        <v>7</v>
      </c>
      <c r="P27" s="73">
        <v>9</v>
      </c>
      <c r="Q27" s="79">
        <v>75</v>
      </c>
      <c r="R27" s="95">
        <v>21</v>
      </c>
    </row>
    <row r="28" spans="1:18" s="3" customFormat="1" ht="9.75" customHeight="1" x14ac:dyDescent="0.3">
      <c r="A28" s="67" t="s">
        <v>99</v>
      </c>
      <c r="B28" s="17">
        <v>35</v>
      </c>
      <c r="C28" s="14" t="s">
        <v>30</v>
      </c>
      <c r="D28" s="52"/>
      <c r="E28" s="33">
        <f t="shared" si="0"/>
        <v>149</v>
      </c>
      <c r="F28" s="73">
        <v>5</v>
      </c>
      <c r="G28" s="73">
        <v>5</v>
      </c>
      <c r="H28" s="73">
        <v>6</v>
      </c>
      <c r="I28" s="73">
        <v>8</v>
      </c>
      <c r="J28" s="73">
        <v>4</v>
      </c>
      <c r="K28" s="73">
        <v>6</v>
      </c>
      <c r="L28" s="73">
        <v>7</v>
      </c>
      <c r="M28" s="73">
        <v>8</v>
      </c>
      <c r="N28" s="73">
        <v>7</v>
      </c>
      <c r="O28" s="73">
        <v>6</v>
      </c>
      <c r="P28" s="73">
        <v>8</v>
      </c>
      <c r="Q28" s="79">
        <v>79</v>
      </c>
      <c r="R28" s="95">
        <v>35</v>
      </c>
    </row>
    <row r="29" spans="1:18" s="3" customFormat="1" ht="9.75" customHeight="1" x14ac:dyDescent="0.3">
      <c r="A29" s="67" t="s">
        <v>120</v>
      </c>
      <c r="B29" s="17">
        <v>22</v>
      </c>
      <c r="C29" s="14" t="s">
        <v>17</v>
      </c>
      <c r="D29" s="52"/>
      <c r="E29" s="33">
        <f t="shared" si="0"/>
        <v>149</v>
      </c>
      <c r="F29" s="73">
        <v>6</v>
      </c>
      <c r="G29" s="73">
        <v>4</v>
      </c>
      <c r="H29" s="73">
        <v>7</v>
      </c>
      <c r="I29" s="73">
        <v>8</v>
      </c>
      <c r="J29" s="73">
        <v>4</v>
      </c>
      <c r="K29" s="73">
        <v>6</v>
      </c>
      <c r="L29" s="73">
        <v>7</v>
      </c>
      <c r="M29" s="73">
        <v>8</v>
      </c>
      <c r="N29" s="73">
        <v>8</v>
      </c>
      <c r="O29" s="73">
        <v>8</v>
      </c>
      <c r="P29" s="73">
        <v>8</v>
      </c>
      <c r="Q29" s="79">
        <v>75</v>
      </c>
      <c r="R29" s="95">
        <v>22</v>
      </c>
    </row>
    <row r="30" spans="1:18" s="3" customFormat="1" ht="9.75" customHeight="1" x14ac:dyDescent="0.3">
      <c r="A30" s="67" t="s">
        <v>40</v>
      </c>
      <c r="B30" s="17">
        <v>75</v>
      </c>
      <c r="C30" s="14" t="s">
        <v>36</v>
      </c>
      <c r="D30" s="52">
        <v>62.5</v>
      </c>
      <c r="E30" s="33">
        <f t="shared" si="0"/>
        <v>149</v>
      </c>
      <c r="F30" s="73">
        <v>6</v>
      </c>
      <c r="G30" s="73">
        <v>4</v>
      </c>
      <c r="H30" s="83">
        <v>7</v>
      </c>
      <c r="I30" s="73">
        <v>8</v>
      </c>
      <c r="J30" s="73">
        <v>6</v>
      </c>
      <c r="K30" s="73">
        <v>7</v>
      </c>
      <c r="L30" s="73">
        <v>8</v>
      </c>
      <c r="M30" s="73">
        <v>8</v>
      </c>
      <c r="N30" s="73">
        <v>7</v>
      </c>
      <c r="O30" s="73">
        <v>6</v>
      </c>
      <c r="P30" s="73">
        <v>8</v>
      </c>
      <c r="Q30" s="79">
        <v>74</v>
      </c>
      <c r="R30" s="95">
        <v>75</v>
      </c>
    </row>
    <row r="31" spans="1:18" s="3" customFormat="1" ht="9.75" customHeight="1" x14ac:dyDescent="0.3">
      <c r="A31" s="67" t="s">
        <v>52</v>
      </c>
      <c r="B31" s="17">
        <v>3</v>
      </c>
      <c r="C31" s="14" t="s">
        <v>36</v>
      </c>
      <c r="D31" s="52"/>
      <c r="E31" s="33">
        <f t="shared" si="0"/>
        <v>149</v>
      </c>
      <c r="F31" s="73">
        <v>5</v>
      </c>
      <c r="G31" s="73">
        <v>3</v>
      </c>
      <c r="H31" s="73">
        <v>7</v>
      </c>
      <c r="I31" s="85">
        <v>9</v>
      </c>
      <c r="J31" s="73">
        <v>6</v>
      </c>
      <c r="K31" s="73">
        <v>6</v>
      </c>
      <c r="L31" s="73">
        <v>6</v>
      </c>
      <c r="M31" s="73">
        <v>8</v>
      </c>
      <c r="N31" s="73">
        <v>7</v>
      </c>
      <c r="O31" s="73">
        <v>7</v>
      </c>
      <c r="P31" s="73">
        <v>8</v>
      </c>
      <c r="Q31" s="79">
        <v>77</v>
      </c>
      <c r="R31" s="95">
        <v>3</v>
      </c>
    </row>
    <row r="32" spans="1:18" s="3" customFormat="1" ht="9.75" customHeight="1" x14ac:dyDescent="0.3">
      <c r="A32" s="67" t="s">
        <v>161</v>
      </c>
      <c r="B32" s="17">
        <v>81</v>
      </c>
      <c r="C32" s="14" t="s">
        <v>13</v>
      </c>
      <c r="D32" s="52">
        <v>60</v>
      </c>
      <c r="E32" s="33">
        <f t="shared" si="0"/>
        <v>148</v>
      </c>
      <c r="F32" s="73">
        <v>6</v>
      </c>
      <c r="G32" s="73">
        <v>4</v>
      </c>
      <c r="H32" s="73">
        <v>7</v>
      </c>
      <c r="I32" s="85">
        <v>9</v>
      </c>
      <c r="J32" s="73">
        <v>6</v>
      </c>
      <c r="K32" s="73">
        <v>5</v>
      </c>
      <c r="L32" s="73">
        <v>8</v>
      </c>
      <c r="M32" s="73">
        <v>8</v>
      </c>
      <c r="N32" s="73">
        <v>7</v>
      </c>
      <c r="O32" s="73">
        <v>7</v>
      </c>
      <c r="P32" s="73">
        <v>8</v>
      </c>
      <c r="Q32" s="79">
        <v>73</v>
      </c>
      <c r="R32" s="95">
        <v>81</v>
      </c>
    </row>
    <row r="33" spans="1:18" s="3" customFormat="1" ht="9.75" customHeight="1" x14ac:dyDescent="0.3">
      <c r="A33" s="67" t="s">
        <v>95</v>
      </c>
      <c r="B33" s="17">
        <v>85</v>
      </c>
      <c r="C33" s="14" t="s">
        <v>14</v>
      </c>
      <c r="D33" s="52">
        <v>50</v>
      </c>
      <c r="E33" s="33">
        <f t="shared" si="0"/>
        <v>148</v>
      </c>
      <c r="F33" s="73">
        <v>6</v>
      </c>
      <c r="G33" s="73">
        <v>4</v>
      </c>
      <c r="H33" s="73">
        <v>6</v>
      </c>
      <c r="I33" s="85">
        <v>9</v>
      </c>
      <c r="J33" s="73">
        <v>7</v>
      </c>
      <c r="K33" s="73">
        <v>6</v>
      </c>
      <c r="L33" s="73">
        <v>7</v>
      </c>
      <c r="M33" s="73">
        <v>7</v>
      </c>
      <c r="N33" s="73">
        <v>8</v>
      </c>
      <c r="O33" s="73">
        <v>4</v>
      </c>
      <c r="P33" s="74">
        <v>8</v>
      </c>
      <c r="Q33" s="79">
        <v>76</v>
      </c>
      <c r="R33" s="95">
        <v>85</v>
      </c>
    </row>
    <row r="34" spans="1:18" s="3" customFormat="1" ht="9.75" customHeight="1" x14ac:dyDescent="0.3">
      <c r="A34" s="67" t="s">
        <v>48</v>
      </c>
      <c r="B34" s="17">
        <v>27</v>
      </c>
      <c r="C34" s="14" t="s">
        <v>13</v>
      </c>
      <c r="D34" s="52">
        <v>12.5</v>
      </c>
      <c r="E34" s="33">
        <f t="shared" si="0"/>
        <v>148</v>
      </c>
      <c r="F34" s="73">
        <v>6</v>
      </c>
      <c r="G34" s="73">
        <v>4</v>
      </c>
      <c r="H34" s="73">
        <v>7</v>
      </c>
      <c r="I34" s="85">
        <v>9</v>
      </c>
      <c r="J34" s="73">
        <v>6</v>
      </c>
      <c r="K34" s="73">
        <v>6</v>
      </c>
      <c r="L34" s="78">
        <v>9</v>
      </c>
      <c r="M34" s="73">
        <v>8</v>
      </c>
      <c r="N34" s="73">
        <v>8</v>
      </c>
      <c r="O34" s="73">
        <v>7</v>
      </c>
      <c r="P34" s="73">
        <v>8</v>
      </c>
      <c r="Q34" s="79">
        <v>70</v>
      </c>
      <c r="R34" s="95">
        <v>27</v>
      </c>
    </row>
    <row r="35" spans="1:18" s="3" customFormat="1" ht="9.75" customHeight="1" x14ac:dyDescent="0.3">
      <c r="A35" s="67" t="s">
        <v>19</v>
      </c>
      <c r="B35" s="17">
        <v>20</v>
      </c>
      <c r="C35" s="14" t="s">
        <v>12</v>
      </c>
      <c r="D35" s="52">
        <v>75</v>
      </c>
      <c r="E35" s="33">
        <f t="shared" si="0"/>
        <v>148</v>
      </c>
      <c r="F35" s="73">
        <v>6</v>
      </c>
      <c r="G35" s="73">
        <v>4</v>
      </c>
      <c r="H35" s="73">
        <v>7</v>
      </c>
      <c r="I35" s="85">
        <v>9</v>
      </c>
      <c r="J35" s="73">
        <v>4</v>
      </c>
      <c r="K35" s="73">
        <v>6</v>
      </c>
      <c r="L35" s="73">
        <v>7</v>
      </c>
      <c r="M35" s="73">
        <v>8</v>
      </c>
      <c r="N35" s="73">
        <v>7</v>
      </c>
      <c r="O35" s="73">
        <v>7</v>
      </c>
      <c r="P35" s="73">
        <v>7</v>
      </c>
      <c r="Q35" s="79">
        <v>76</v>
      </c>
      <c r="R35" s="95">
        <v>20</v>
      </c>
    </row>
    <row r="36" spans="1:18" s="3" customFormat="1" ht="9.75" customHeight="1" x14ac:dyDescent="0.3">
      <c r="A36" s="67" t="s">
        <v>134</v>
      </c>
      <c r="B36" s="17">
        <v>5</v>
      </c>
      <c r="C36" s="14" t="s">
        <v>7</v>
      </c>
      <c r="D36" s="52"/>
      <c r="E36" s="33">
        <f t="shared" si="0"/>
        <v>147</v>
      </c>
      <c r="F36" s="73">
        <v>6</v>
      </c>
      <c r="G36" s="73">
        <v>3</v>
      </c>
      <c r="H36" s="73">
        <v>7</v>
      </c>
      <c r="I36" s="85">
        <v>9</v>
      </c>
      <c r="J36" s="73">
        <v>5</v>
      </c>
      <c r="K36" s="73">
        <v>6</v>
      </c>
      <c r="L36" s="73">
        <v>7</v>
      </c>
      <c r="M36" s="73">
        <v>8</v>
      </c>
      <c r="N36" s="73">
        <v>7</v>
      </c>
      <c r="O36" s="73">
        <v>7</v>
      </c>
      <c r="P36" s="73">
        <v>5</v>
      </c>
      <c r="Q36" s="79">
        <v>77</v>
      </c>
      <c r="R36" s="95">
        <v>5</v>
      </c>
    </row>
    <row r="37" spans="1:18" s="3" customFormat="1" ht="9.75" customHeight="1" x14ac:dyDescent="0.3">
      <c r="A37" s="67" t="s">
        <v>158</v>
      </c>
      <c r="B37" s="17">
        <v>12</v>
      </c>
      <c r="C37" s="14" t="s">
        <v>15</v>
      </c>
      <c r="D37" s="52">
        <v>50</v>
      </c>
      <c r="E37" s="33">
        <f t="shared" ref="E37:E68" si="1">SUM(F37:Q37)</f>
        <v>147</v>
      </c>
      <c r="F37" s="73">
        <v>6</v>
      </c>
      <c r="G37" s="73">
        <v>5</v>
      </c>
      <c r="H37" s="73">
        <v>6</v>
      </c>
      <c r="I37" s="85">
        <v>9</v>
      </c>
      <c r="J37" s="73">
        <v>5</v>
      </c>
      <c r="K37" s="73">
        <v>6</v>
      </c>
      <c r="L37" s="73">
        <v>7</v>
      </c>
      <c r="M37" s="78">
        <v>9</v>
      </c>
      <c r="N37" s="73">
        <v>6</v>
      </c>
      <c r="O37" s="73">
        <v>6</v>
      </c>
      <c r="P37" s="73">
        <v>8</v>
      </c>
      <c r="Q37" s="79">
        <v>74</v>
      </c>
      <c r="R37" s="95">
        <v>12</v>
      </c>
    </row>
    <row r="38" spans="1:18" s="3" customFormat="1" ht="9.75" customHeight="1" x14ac:dyDescent="0.3">
      <c r="A38" s="67" t="s">
        <v>147</v>
      </c>
      <c r="B38" s="17">
        <v>47</v>
      </c>
      <c r="C38" s="14" t="s">
        <v>24</v>
      </c>
      <c r="D38" s="52">
        <v>12.5</v>
      </c>
      <c r="E38" s="33">
        <f t="shared" si="1"/>
        <v>147</v>
      </c>
      <c r="F38" s="73">
        <v>6</v>
      </c>
      <c r="G38" s="73">
        <v>3</v>
      </c>
      <c r="H38" s="73">
        <v>6</v>
      </c>
      <c r="I38" s="85">
        <v>9</v>
      </c>
      <c r="J38" s="73">
        <v>4</v>
      </c>
      <c r="K38" s="73">
        <v>7</v>
      </c>
      <c r="L38" s="73">
        <v>7</v>
      </c>
      <c r="M38" s="73">
        <v>8</v>
      </c>
      <c r="N38" s="73">
        <v>7</v>
      </c>
      <c r="O38" s="73">
        <v>8</v>
      </c>
      <c r="P38" s="75">
        <v>9</v>
      </c>
      <c r="Q38" s="79">
        <v>73</v>
      </c>
      <c r="R38" s="95">
        <v>47</v>
      </c>
    </row>
    <row r="39" spans="1:18" s="3" customFormat="1" ht="9.75" customHeight="1" x14ac:dyDescent="0.3">
      <c r="A39" s="67" t="s">
        <v>18</v>
      </c>
      <c r="B39" s="17">
        <v>70</v>
      </c>
      <c r="C39" s="14" t="s">
        <v>9</v>
      </c>
      <c r="D39" s="52">
        <v>25</v>
      </c>
      <c r="E39" s="33">
        <f t="shared" si="1"/>
        <v>147</v>
      </c>
      <c r="F39" s="73">
        <v>5</v>
      </c>
      <c r="G39" s="73">
        <v>4</v>
      </c>
      <c r="H39" s="73">
        <v>7</v>
      </c>
      <c r="I39" s="85">
        <v>9</v>
      </c>
      <c r="J39" s="73">
        <v>4</v>
      </c>
      <c r="K39" s="73">
        <v>6</v>
      </c>
      <c r="L39" s="73">
        <v>8</v>
      </c>
      <c r="M39" s="73">
        <v>8</v>
      </c>
      <c r="N39" s="73">
        <v>7</v>
      </c>
      <c r="O39" s="75">
        <v>7</v>
      </c>
      <c r="P39" s="73">
        <v>8</v>
      </c>
      <c r="Q39" s="79">
        <v>74</v>
      </c>
      <c r="R39" s="95">
        <v>70</v>
      </c>
    </row>
    <row r="40" spans="1:18" s="3" customFormat="1" ht="9.75" customHeight="1" x14ac:dyDescent="0.3">
      <c r="A40" s="67" t="s">
        <v>37</v>
      </c>
      <c r="B40" s="17">
        <v>82</v>
      </c>
      <c r="C40" s="14" t="s">
        <v>29</v>
      </c>
      <c r="D40" s="52">
        <v>25</v>
      </c>
      <c r="E40" s="33">
        <f t="shared" si="1"/>
        <v>147</v>
      </c>
      <c r="F40" s="73">
        <v>6</v>
      </c>
      <c r="G40" s="73">
        <v>4</v>
      </c>
      <c r="H40" s="73">
        <v>6</v>
      </c>
      <c r="I40" s="73">
        <v>8</v>
      </c>
      <c r="J40" s="73">
        <v>6</v>
      </c>
      <c r="K40" s="73">
        <v>6</v>
      </c>
      <c r="L40" s="73">
        <v>7</v>
      </c>
      <c r="M40" s="78">
        <v>9</v>
      </c>
      <c r="N40" s="73">
        <v>6</v>
      </c>
      <c r="O40" s="73">
        <v>7</v>
      </c>
      <c r="P40" s="73">
        <v>9</v>
      </c>
      <c r="Q40" s="79">
        <v>73</v>
      </c>
      <c r="R40" s="95">
        <v>82</v>
      </c>
    </row>
    <row r="41" spans="1:18" s="3" customFormat="1" ht="9.75" customHeight="1" x14ac:dyDescent="0.3">
      <c r="A41" s="67" t="s">
        <v>55</v>
      </c>
      <c r="B41" s="17">
        <v>79</v>
      </c>
      <c r="C41" s="18" t="s">
        <v>47</v>
      </c>
      <c r="D41" s="54"/>
      <c r="E41" s="33">
        <f t="shared" si="1"/>
        <v>146</v>
      </c>
      <c r="F41" s="73">
        <v>4</v>
      </c>
      <c r="G41" s="73">
        <v>5</v>
      </c>
      <c r="H41" s="73">
        <v>7</v>
      </c>
      <c r="I41" s="73">
        <v>8</v>
      </c>
      <c r="J41" s="73">
        <v>4</v>
      </c>
      <c r="K41" s="73">
        <v>7</v>
      </c>
      <c r="L41" s="73">
        <v>7</v>
      </c>
      <c r="M41" s="73">
        <v>8</v>
      </c>
      <c r="N41" s="73">
        <v>7</v>
      </c>
      <c r="O41" s="73">
        <v>7</v>
      </c>
      <c r="P41" s="73">
        <v>7</v>
      </c>
      <c r="Q41" s="79">
        <v>75</v>
      </c>
      <c r="R41" s="95">
        <v>79</v>
      </c>
    </row>
    <row r="42" spans="1:18" s="3" customFormat="1" ht="9.75" customHeight="1" x14ac:dyDescent="0.3">
      <c r="A42" s="67" t="s">
        <v>159</v>
      </c>
      <c r="B42" s="17">
        <v>60</v>
      </c>
      <c r="C42" s="14" t="s">
        <v>11</v>
      </c>
      <c r="D42" s="52">
        <v>18</v>
      </c>
      <c r="E42" s="33">
        <f t="shared" si="1"/>
        <v>146</v>
      </c>
      <c r="F42" s="73">
        <v>4</v>
      </c>
      <c r="G42" s="73">
        <v>4</v>
      </c>
      <c r="H42" s="73">
        <v>5</v>
      </c>
      <c r="I42" s="85">
        <v>9</v>
      </c>
      <c r="J42" s="73">
        <v>6</v>
      </c>
      <c r="K42" s="73">
        <v>6</v>
      </c>
      <c r="L42" s="73">
        <v>8</v>
      </c>
      <c r="M42" s="73">
        <v>8</v>
      </c>
      <c r="N42" s="73">
        <v>7</v>
      </c>
      <c r="O42" s="73">
        <v>5</v>
      </c>
      <c r="P42" s="73">
        <v>5</v>
      </c>
      <c r="Q42" s="79">
        <v>79</v>
      </c>
      <c r="R42" s="95">
        <v>60</v>
      </c>
    </row>
    <row r="43" spans="1:18" s="3" customFormat="1" ht="9.75" customHeight="1" x14ac:dyDescent="0.3">
      <c r="A43" s="67" t="s">
        <v>164</v>
      </c>
      <c r="B43" s="17">
        <v>92</v>
      </c>
      <c r="C43" s="14" t="s">
        <v>12</v>
      </c>
      <c r="D43" s="52">
        <v>22.5</v>
      </c>
      <c r="E43" s="33">
        <f t="shared" si="1"/>
        <v>145</v>
      </c>
      <c r="F43" s="73">
        <v>5</v>
      </c>
      <c r="G43" s="73">
        <v>4</v>
      </c>
      <c r="H43" s="73">
        <v>7</v>
      </c>
      <c r="I43" s="87">
        <v>9</v>
      </c>
      <c r="J43" s="73">
        <v>5</v>
      </c>
      <c r="K43" s="73">
        <v>6</v>
      </c>
      <c r="L43" s="73">
        <v>8</v>
      </c>
      <c r="M43" s="73">
        <v>8</v>
      </c>
      <c r="N43" s="73">
        <v>6</v>
      </c>
      <c r="O43" s="73">
        <v>7</v>
      </c>
      <c r="P43" s="73">
        <v>6</v>
      </c>
      <c r="Q43" s="79">
        <v>74</v>
      </c>
      <c r="R43" s="95">
        <v>92</v>
      </c>
    </row>
    <row r="44" spans="1:18" s="3" customFormat="1" ht="9.75" customHeight="1" x14ac:dyDescent="0.3">
      <c r="A44" s="67" t="s">
        <v>131</v>
      </c>
      <c r="B44" s="17">
        <v>23</v>
      </c>
      <c r="C44" s="14" t="s">
        <v>7</v>
      </c>
      <c r="D44" s="52">
        <v>12.5</v>
      </c>
      <c r="E44" s="33">
        <f t="shared" si="1"/>
        <v>145</v>
      </c>
      <c r="F44" s="73">
        <v>5</v>
      </c>
      <c r="G44" s="73">
        <v>4</v>
      </c>
      <c r="H44" s="73">
        <v>7</v>
      </c>
      <c r="I44" s="73">
        <v>8</v>
      </c>
      <c r="J44" s="73">
        <v>4</v>
      </c>
      <c r="K44" s="73">
        <v>7</v>
      </c>
      <c r="L44" s="74">
        <v>8</v>
      </c>
      <c r="M44" s="73">
        <v>8</v>
      </c>
      <c r="N44" s="73">
        <v>7</v>
      </c>
      <c r="O44" s="73">
        <v>7</v>
      </c>
      <c r="P44" s="73">
        <v>7</v>
      </c>
      <c r="Q44" s="79">
        <v>73</v>
      </c>
      <c r="R44" s="95">
        <v>23</v>
      </c>
    </row>
    <row r="45" spans="1:18" s="3" customFormat="1" ht="9.75" customHeight="1" x14ac:dyDescent="0.3">
      <c r="A45" s="67" t="s">
        <v>64</v>
      </c>
      <c r="B45" s="17">
        <v>2</v>
      </c>
      <c r="C45" s="14" t="s">
        <v>12</v>
      </c>
      <c r="D45" s="52">
        <v>37.5</v>
      </c>
      <c r="E45" s="33">
        <f t="shared" si="1"/>
        <v>145</v>
      </c>
      <c r="F45" s="73">
        <v>5</v>
      </c>
      <c r="G45" s="73">
        <v>4</v>
      </c>
      <c r="H45" s="73">
        <v>7</v>
      </c>
      <c r="I45" s="85">
        <v>9</v>
      </c>
      <c r="J45" s="73">
        <v>5</v>
      </c>
      <c r="K45" s="73">
        <v>6</v>
      </c>
      <c r="L45" s="73">
        <v>7</v>
      </c>
      <c r="M45" s="93">
        <v>9</v>
      </c>
      <c r="N45" s="73">
        <v>7</v>
      </c>
      <c r="O45" s="73">
        <v>5</v>
      </c>
      <c r="P45" s="73">
        <v>8</v>
      </c>
      <c r="Q45" s="79">
        <v>73</v>
      </c>
      <c r="R45" s="95">
        <v>2</v>
      </c>
    </row>
    <row r="46" spans="1:18" s="3" customFormat="1" ht="9.75" customHeight="1" x14ac:dyDescent="0.3">
      <c r="A46" s="67" t="s">
        <v>119</v>
      </c>
      <c r="B46" s="17">
        <v>59</v>
      </c>
      <c r="C46" s="14" t="s">
        <v>7</v>
      </c>
      <c r="D46" s="52">
        <v>90</v>
      </c>
      <c r="E46" s="33">
        <f t="shared" si="1"/>
        <v>145</v>
      </c>
      <c r="F46" s="73">
        <v>5</v>
      </c>
      <c r="G46" s="73">
        <v>5</v>
      </c>
      <c r="H46" s="73">
        <v>6</v>
      </c>
      <c r="I46" s="85">
        <v>9</v>
      </c>
      <c r="J46" s="73">
        <v>3</v>
      </c>
      <c r="K46" s="73">
        <v>5</v>
      </c>
      <c r="L46" s="73">
        <v>8</v>
      </c>
      <c r="M46" s="91">
        <v>9</v>
      </c>
      <c r="N46" s="73">
        <v>7</v>
      </c>
      <c r="O46" s="73">
        <v>8</v>
      </c>
      <c r="P46" s="73">
        <v>7</v>
      </c>
      <c r="Q46" s="79">
        <v>73</v>
      </c>
      <c r="R46" s="95">
        <v>59</v>
      </c>
    </row>
    <row r="47" spans="1:18" s="3" customFormat="1" ht="9.75" customHeight="1" x14ac:dyDescent="0.3">
      <c r="A47" s="67" t="s">
        <v>42</v>
      </c>
      <c r="B47" s="17">
        <v>4</v>
      </c>
      <c r="C47" s="14" t="s">
        <v>17</v>
      </c>
      <c r="D47" s="52">
        <v>24.25</v>
      </c>
      <c r="E47" s="33">
        <f t="shared" si="1"/>
        <v>145</v>
      </c>
      <c r="F47" s="73">
        <v>6</v>
      </c>
      <c r="G47" s="73">
        <v>4</v>
      </c>
      <c r="H47" s="73">
        <v>6</v>
      </c>
      <c r="I47" s="75">
        <v>8</v>
      </c>
      <c r="J47" s="73">
        <v>5</v>
      </c>
      <c r="K47" s="73">
        <v>7</v>
      </c>
      <c r="L47" s="73">
        <v>8</v>
      </c>
      <c r="M47" s="73">
        <v>8</v>
      </c>
      <c r="N47" s="73">
        <v>6</v>
      </c>
      <c r="O47" s="73">
        <v>4</v>
      </c>
      <c r="P47" s="73">
        <v>9</v>
      </c>
      <c r="Q47" s="79">
        <v>74</v>
      </c>
      <c r="R47" s="95">
        <v>4</v>
      </c>
    </row>
    <row r="48" spans="1:18" s="3" customFormat="1" ht="9.75" customHeight="1" x14ac:dyDescent="0.3">
      <c r="A48" s="67" t="s">
        <v>6</v>
      </c>
      <c r="B48" s="17">
        <v>14</v>
      </c>
      <c r="C48" s="14" t="s">
        <v>16</v>
      </c>
      <c r="D48" s="52">
        <v>160</v>
      </c>
      <c r="E48" s="33">
        <f t="shared" si="1"/>
        <v>144</v>
      </c>
      <c r="F48" s="73">
        <v>5</v>
      </c>
      <c r="G48" s="73">
        <v>4</v>
      </c>
      <c r="H48" s="73">
        <v>6</v>
      </c>
      <c r="I48" s="74">
        <v>8</v>
      </c>
      <c r="J48" s="73">
        <v>4</v>
      </c>
      <c r="K48" s="73">
        <v>6</v>
      </c>
      <c r="L48" s="73">
        <v>8</v>
      </c>
      <c r="M48" s="73">
        <v>8</v>
      </c>
      <c r="N48" s="73">
        <v>7</v>
      </c>
      <c r="O48" s="78">
        <v>9</v>
      </c>
      <c r="P48" s="73">
        <v>8</v>
      </c>
      <c r="Q48" s="79">
        <v>71</v>
      </c>
      <c r="R48" s="95">
        <v>14</v>
      </c>
    </row>
    <row r="49" spans="1:18" s="3" customFormat="1" ht="9.75" customHeight="1" x14ac:dyDescent="0.3">
      <c r="A49" s="67" t="s">
        <v>32</v>
      </c>
      <c r="B49" s="17">
        <v>44</v>
      </c>
      <c r="C49" s="14" t="s">
        <v>25</v>
      </c>
      <c r="D49" s="52"/>
      <c r="E49" s="33">
        <f t="shared" si="1"/>
        <v>144</v>
      </c>
      <c r="F49" s="73">
        <v>5</v>
      </c>
      <c r="G49" s="73">
        <v>4</v>
      </c>
      <c r="H49" s="73">
        <v>7</v>
      </c>
      <c r="I49" s="85">
        <v>9</v>
      </c>
      <c r="J49" s="73">
        <v>5</v>
      </c>
      <c r="K49" s="73">
        <v>6</v>
      </c>
      <c r="L49" s="73">
        <v>8</v>
      </c>
      <c r="M49" s="73">
        <v>8</v>
      </c>
      <c r="N49" s="73">
        <v>8</v>
      </c>
      <c r="O49" s="73">
        <v>7</v>
      </c>
      <c r="P49" s="73">
        <v>7</v>
      </c>
      <c r="Q49" s="79">
        <v>70</v>
      </c>
      <c r="R49" s="95">
        <v>44</v>
      </c>
    </row>
    <row r="50" spans="1:18" s="3" customFormat="1" ht="9.75" customHeight="1" x14ac:dyDescent="0.3">
      <c r="A50" s="67" t="s">
        <v>44</v>
      </c>
      <c r="B50" s="17">
        <v>50</v>
      </c>
      <c r="C50" s="14" t="s">
        <v>16</v>
      </c>
      <c r="D50" s="52"/>
      <c r="E50" s="33">
        <f t="shared" si="1"/>
        <v>144</v>
      </c>
      <c r="F50" s="73">
        <v>4</v>
      </c>
      <c r="G50" s="73">
        <v>4</v>
      </c>
      <c r="H50" s="73">
        <v>7</v>
      </c>
      <c r="I50" s="85">
        <v>9</v>
      </c>
      <c r="J50" s="73">
        <v>4</v>
      </c>
      <c r="K50" s="73">
        <v>6</v>
      </c>
      <c r="L50" s="73">
        <v>7</v>
      </c>
      <c r="M50" s="73">
        <v>8</v>
      </c>
      <c r="N50" s="73">
        <v>7</v>
      </c>
      <c r="O50" s="73">
        <v>7</v>
      </c>
      <c r="P50" s="73">
        <v>8</v>
      </c>
      <c r="Q50" s="79">
        <v>73</v>
      </c>
      <c r="R50" s="95">
        <v>50</v>
      </c>
    </row>
    <row r="51" spans="1:18" s="3" customFormat="1" ht="9.75" customHeight="1" x14ac:dyDescent="0.3">
      <c r="A51" s="67" t="s">
        <v>45</v>
      </c>
      <c r="B51" s="17">
        <v>87</v>
      </c>
      <c r="C51" s="14" t="s">
        <v>20</v>
      </c>
      <c r="D51" s="52">
        <v>22.5</v>
      </c>
      <c r="E51" s="33">
        <f t="shared" si="1"/>
        <v>144</v>
      </c>
      <c r="F51" s="73">
        <v>6</v>
      </c>
      <c r="G51" s="84">
        <v>4</v>
      </c>
      <c r="H51" s="73">
        <v>6</v>
      </c>
      <c r="I51" s="85">
        <v>9</v>
      </c>
      <c r="J51" s="73">
        <v>4</v>
      </c>
      <c r="K51" s="73">
        <v>7</v>
      </c>
      <c r="L51" s="73">
        <v>8</v>
      </c>
      <c r="M51" s="73">
        <v>8</v>
      </c>
      <c r="N51" s="73">
        <v>6</v>
      </c>
      <c r="O51" s="73">
        <v>6</v>
      </c>
      <c r="P51" s="73">
        <v>5</v>
      </c>
      <c r="Q51" s="79">
        <v>75</v>
      </c>
      <c r="R51" s="95">
        <v>87</v>
      </c>
    </row>
    <row r="52" spans="1:18" s="3" customFormat="1" ht="9.75" customHeight="1" x14ac:dyDescent="0.3">
      <c r="A52" s="67" t="s">
        <v>133</v>
      </c>
      <c r="B52" s="17">
        <v>28</v>
      </c>
      <c r="C52" s="14" t="s">
        <v>29</v>
      </c>
      <c r="D52" s="52">
        <v>24</v>
      </c>
      <c r="E52" s="33">
        <f t="shared" si="1"/>
        <v>144</v>
      </c>
      <c r="F52" s="73">
        <v>2</v>
      </c>
      <c r="G52" s="73">
        <v>4</v>
      </c>
      <c r="H52" s="84">
        <v>6</v>
      </c>
      <c r="I52" s="85">
        <v>9</v>
      </c>
      <c r="J52" s="73">
        <v>6</v>
      </c>
      <c r="K52" s="73">
        <v>7</v>
      </c>
      <c r="L52" s="73">
        <v>6</v>
      </c>
      <c r="M52" s="73">
        <v>7</v>
      </c>
      <c r="N52" s="73">
        <v>7</v>
      </c>
      <c r="O52" s="73">
        <v>7</v>
      </c>
      <c r="P52" s="73">
        <v>8</v>
      </c>
      <c r="Q52" s="79">
        <v>75</v>
      </c>
      <c r="R52" s="95">
        <v>28</v>
      </c>
    </row>
    <row r="53" spans="1:18" s="3" customFormat="1" ht="9.75" customHeight="1" x14ac:dyDescent="0.3">
      <c r="A53" s="67" t="s">
        <v>138</v>
      </c>
      <c r="B53" s="17">
        <v>18</v>
      </c>
      <c r="C53" s="14" t="s">
        <v>22</v>
      </c>
      <c r="D53" s="52"/>
      <c r="E53" s="33">
        <f t="shared" si="1"/>
        <v>144</v>
      </c>
      <c r="F53" s="73">
        <v>5</v>
      </c>
      <c r="G53" s="73">
        <v>3</v>
      </c>
      <c r="H53" s="73">
        <v>7</v>
      </c>
      <c r="I53" s="73">
        <v>8</v>
      </c>
      <c r="J53" s="73">
        <v>4</v>
      </c>
      <c r="K53" s="73">
        <v>6</v>
      </c>
      <c r="L53" s="78">
        <v>9</v>
      </c>
      <c r="M53" s="73">
        <v>7</v>
      </c>
      <c r="N53" s="73">
        <v>8</v>
      </c>
      <c r="O53" s="73">
        <v>6</v>
      </c>
      <c r="P53" s="73">
        <v>6</v>
      </c>
      <c r="Q53" s="79">
        <v>75</v>
      </c>
      <c r="R53" s="95">
        <v>18</v>
      </c>
    </row>
    <row r="54" spans="1:18" s="3" customFormat="1" ht="9.75" customHeight="1" x14ac:dyDescent="0.3">
      <c r="A54" s="67" t="s">
        <v>41</v>
      </c>
      <c r="B54" s="17">
        <v>48</v>
      </c>
      <c r="C54" s="14" t="s">
        <v>15</v>
      </c>
      <c r="D54" s="52"/>
      <c r="E54" s="33">
        <f t="shared" si="1"/>
        <v>144</v>
      </c>
      <c r="F54" s="73">
        <v>5</v>
      </c>
      <c r="G54" s="73">
        <v>5</v>
      </c>
      <c r="H54" s="73">
        <v>6</v>
      </c>
      <c r="I54" s="73">
        <v>7</v>
      </c>
      <c r="J54" s="73">
        <v>7</v>
      </c>
      <c r="K54" s="73">
        <v>8</v>
      </c>
      <c r="L54" s="73">
        <v>7</v>
      </c>
      <c r="M54" s="73">
        <v>8</v>
      </c>
      <c r="N54" s="73">
        <v>5</v>
      </c>
      <c r="O54" s="73">
        <v>4</v>
      </c>
      <c r="P54" s="73">
        <v>9</v>
      </c>
      <c r="Q54" s="79">
        <v>73</v>
      </c>
      <c r="R54" s="95">
        <v>48</v>
      </c>
    </row>
    <row r="55" spans="1:18" s="3" customFormat="1" ht="9.75" customHeight="1" x14ac:dyDescent="0.3">
      <c r="A55" s="67" t="s">
        <v>165</v>
      </c>
      <c r="B55" s="17">
        <v>93</v>
      </c>
      <c r="C55" s="14" t="s">
        <v>36</v>
      </c>
      <c r="D55" s="52"/>
      <c r="E55" s="33">
        <f t="shared" si="1"/>
        <v>144</v>
      </c>
      <c r="F55" s="73">
        <v>5</v>
      </c>
      <c r="G55" s="73">
        <v>4</v>
      </c>
      <c r="H55" s="73">
        <v>6</v>
      </c>
      <c r="I55" s="73">
        <v>7</v>
      </c>
      <c r="J55" s="73">
        <v>6</v>
      </c>
      <c r="K55" s="73">
        <v>7</v>
      </c>
      <c r="L55" s="73">
        <v>6</v>
      </c>
      <c r="M55" s="73">
        <v>7</v>
      </c>
      <c r="N55" s="73">
        <v>6</v>
      </c>
      <c r="O55" s="73">
        <v>5</v>
      </c>
      <c r="P55" s="73">
        <v>8</v>
      </c>
      <c r="Q55" s="79">
        <v>77</v>
      </c>
      <c r="R55" s="95">
        <v>93</v>
      </c>
    </row>
    <row r="56" spans="1:18" s="3" customFormat="1" ht="9.75" customHeight="1" x14ac:dyDescent="0.3">
      <c r="A56" s="72" t="s">
        <v>98</v>
      </c>
      <c r="B56" s="17">
        <v>19</v>
      </c>
      <c r="C56" s="14" t="s">
        <v>8</v>
      </c>
      <c r="D56" s="52">
        <v>108</v>
      </c>
      <c r="E56" s="33">
        <f t="shared" si="1"/>
        <v>143</v>
      </c>
      <c r="F56" s="73">
        <v>5</v>
      </c>
      <c r="G56" s="73">
        <v>5</v>
      </c>
      <c r="H56" s="73">
        <v>5</v>
      </c>
      <c r="I56" s="73">
        <v>7</v>
      </c>
      <c r="J56" s="73">
        <v>7</v>
      </c>
      <c r="K56" s="77">
        <v>6</v>
      </c>
      <c r="L56" s="73">
        <v>8</v>
      </c>
      <c r="M56" s="73">
        <v>7</v>
      </c>
      <c r="N56" s="73">
        <v>7</v>
      </c>
      <c r="O56" s="73">
        <v>6</v>
      </c>
      <c r="P56" s="73">
        <v>6</v>
      </c>
      <c r="Q56" s="79">
        <v>74</v>
      </c>
      <c r="R56" s="95">
        <v>19</v>
      </c>
    </row>
    <row r="57" spans="1:18" s="3" customFormat="1" ht="9.75" customHeight="1" x14ac:dyDescent="0.3">
      <c r="A57" s="67" t="s">
        <v>65</v>
      </c>
      <c r="B57" s="17">
        <v>17</v>
      </c>
      <c r="C57" s="14" t="s">
        <v>30</v>
      </c>
      <c r="D57" s="52">
        <v>27.5</v>
      </c>
      <c r="E57" s="33">
        <f t="shared" si="1"/>
        <v>143</v>
      </c>
      <c r="F57" s="73">
        <v>5</v>
      </c>
      <c r="G57" s="73">
        <v>4</v>
      </c>
      <c r="H57" s="73">
        <v>7</v>
      </c>
      <c r="I57" s="73">
        <v>8</v>
      </c>
      <c r="J57" s="73">
        <v>6</v>
      </c>
      <c r="K57" s="73">
        <v>6</v>
      </c>
      <c r="L57" s="73">
        <v>7</v>
      </c>
      <c r="M57" s="73">
        <v>8</v>
      </c>
      <c r="N57" s="73">
        <v>7</v>
      </c>
      <c r="O57" s="73">
        <v>5</v>
      </c>
      <c r="P57" s="73">
        <v>8</v>
      </c>
      <c r="Q57" s="79">
        <v>72</v>
      </c>
      <c r="R57" s="95">
        <v>17</v>
      </c>
    </row>
    <row r="58" spans="1:18" s="3" customFormat="1" ht="9.75" customHeight="1" x14ac:dyDescent="0.3">
      <c r="A58" s="67" t="s">
        <v>54</v>
      </c>
      <c r="B58" s="17">
        <v>69</v>
      </c>
      <c r="C58" s="14" t="s">
        <v>20</v>
      </c>
      <c r="D58" s="52"/>
      <c r="E58" s="33">
        <f t="shared" si="1"/>
        <v>143</v>
      </c>
      <c r="F58" s="73">
        <v>2</v>
      </c>
      <c r="G58" s="73">
        <v>4</v>
      </c>
      <c r="H58" s="73">
        <v>7</v>
      </c>
      <c r="I58" s="85">
        <v>9</v>
      </c>
      <c r="J58" s="73">
        <v>6</v>
      </c>
      <c r="K58" s="73">
        <v>7</v>
      </c>
      <c r="L58" s="78">
        <v>9</v>
      </c>
      <c r="M58" s="78">
        <v>9</v>
      </c>
      <c r="N58" s="73">
        <v>7</v>
      </c>
      <c r="O58" s="73">
        <v>6</v>
      </c>
      <c r="P58" s="73">
        <v>9</v>
      </c>
      <c r="Q58" s="79">
        <v>68</v>
      </c>
      <c r="R58" s="95">
        <v>69</v>
      </c>
    </row>
    <row r="59" spans="1:18" s="3" customFormat="1" ht="9.75" customHeight="1" x14ac:dyDescent="0.3">
      <c r="A59" s="67" t="s">
        <v>61</v>
      </c>
      <c r="B59" s="17">
        <v>63</v>
      </c>
      <c r="C59" s="14" t="s">
        <v>13</v>
      </c>
      <c r="D59" s="52">
        <v>90</v>
      </c>
      <c r="E59" s="33">
        <f t="shared" si="1"/>
        <v>142</v>
      </c>
      <c r="F59" s="73">
        <v>5</v>
      </c>
      <c r="G59" s="73">
        <v>4</v>
      </c>
      <c r="H59" s="73">
        <v>6</v>
      </c>
      <c r="I59" s="85">
        <v>9</v>
      </c>
      <c r="J59" s="73">
        <v>4</v>
      </c>
      <c r="K59" s="73">
        <v>6</v>
      </c>
      <c r="L59" s="73">
        <v>7</v>
      </c>
      <c r="M59" s="73">
        <v>8</v>
      </c>
      <c r="N59" s="73">
        <v>8</v>
      </c>
      <c r="O59" s="77">
        <v>6</v>
      </c>
      <c r="P59" s="73">
        <v>8</v>
      </c>
      <c r="Q59" s="79">
        <v>71</v>
      </c>
      <c r="R59" s="95">
        <v>63</v>
      </c>
    </row>
    <row r="60" spans="1:18" s="3" customFormat="1" ht="9.75" customHeight="1" x14ac:dyDescent="0.3">
      <c r="A60" s="67" t="s">
        <v>59</v>
      </c>
      <c r="B60" s="17">
        <v>55</v>
      </c>
      <c r="C60" s="14" t="s">
        <v>8</v>
      </c>
      <c r="D60" s="52">
        <v>15</v>
      </c>
      <c r="E60" s="33">
        <f t="shared" si="1"/>
        <v>142</v>
      </c>
      <c r="F60" s="73">
        <v>5</v>
      </c>
      <c r="G60" s="73">
        <v>5</v>
      </c>
      <c r="H60" s="73">
        <v>6</v>
      </c>
      <c r="I60" s="73">
        <v>8</v>
      </c>
      <c r="J60" s="73">
        <v>7</v>
      </c>
      <c r="K60" s="73">
        <v>5</v>
      </c>
      <c r="L60" s="73">
        <v>7</v>
      </c>
      <c r="M60" s="73">
        <v>8</v>
      </c>
      <c r="N60" s="73">
        <v>7</v>
      </c>
      <c r="O60" s="73">
        <v>5</v>
      </c>
      <c r="P60" s="73">
        <v>6</v>
      </c>
      <c r="Q60" s="79">
        <v>73</v>
      </c>
      <c r="R60" s="95">
        <v>55</v>
      </c>
    </row>
    <row r="61" spans="1:18" s="3" customFormat="1" ht="9.75" customHeight="1" x14ac:dyDescent="0.3">
      <c r="A61" s="67" t="s">
        <v>101</v>
      </c>
      <c r="B61" s="17">
        <v>39</v>
      </c>
      <c r="C61" s="14" t="s">
        <v>36</v>
      </c>
      <c r="D61" s="52">
        <v>21.5</v>
      </c>
      <c r="E61" s="33">
        <f t="shared" si="1"/>
        <v>142</v>
      </c>
      <c r="F61" s="73">
        <v>2</v>
      </c>
      <c r="G61" s="73">
        <v>4</v>
      </c>
      <c r="H61" s="73">
        <v>7</v>
      </c>
      <c r="I61" s="85">
        <v>9</v>
      </c>
      <c r="J61" s="73">
        <v>6</v>
      </c>
      <c r="K61" s="73">
        <v>6</v>
      </c>
      <c r="L61" s="73">
        <v>6</v>
      </c>
      <c r="M61" s="92">
        <v>9</v>
      </c>
      <c r="N61" s="73">
        <v>7</v>
      </c>
      <c r="O61" s="73">
        <v>6</v>
      </c>
      <c r="P61" s="73">
        <v>8</v>
      </c>
      <c r="Q61" s="79">
        <v>72</v>
      </c>
      <c r="R61" s="95">
        <v>39</v>
      </c>
    </row>
    <row r="62" spans="1:18" s="3" customFormat="1" ht="9.75" customHeight="1" x14ac:dyDescent="0.3">
      <c r="A62" s="67" t="s">
        <v>137</v>
      </c>
      <c r="B62" s="17">
        <v>74</v>
      </c>
      <c r="C62" s="14" t="s">
        <v>12</v>
      </c>
      <c r="D62" s="52"/>
      <c r="E62" s="33">
        <f t="shared" si="1"/>
        <v>142</v>
      </c>
      <c r="F62" s="73">
        <v>5</v>
      </c>
      <c r="G62" s="73">
        <v>4</v>
      </c>
      <c r="H62" s="73">
        <v>5</v>
      </c>
      <c r="I62" s="85">
        <v>9</v>
      </c>
      <c r="J62" s="73">
        <v>4</v>
      </c>
      <c r="K62" s="73">
        <v>7</v>
      </c>
      <c r="L62" s="73">
        <v>8</v>
      </c>
      <c r="M62" s="73">
        <v>7</v>
      </c>
      <c r="N62" s="73">
        <v>6</v>
      </c>
      <c r="O62" s="73">
        <v>4</v>
      </c>
      <c r="P62" s="73">
        <v>7</v>
      </c>
      <c r="Q62" s="79">
        <v>76</v>
      </c>
      <c r="R62" s="95">
        <v>74</v>
      </c>
    </row>
    <row r="63" spans="1:18" s="3" customFormat="1" ht="9.75" customHeight="1" x14ac:dyDescent="0.3">
      <c r="A63" s="67" t="s">
        <v>96</v>
      </c>
      <c r="B63" s="17">
        <v>36</v>
      </c>
      <c r="C63" s="14" t="s">
        <v>22</v>
      </c>
      <c r="D63" s="52"/>
      <c r="E63" s="33">
        <f t="shared" si="1"/>
        <v>141</v>
      </c>
      <c r="F63" s="73">
        <v>6</v>
      </c>
      <c r="G63" s="73">
        <v>4</v>
      </c>
      <c r="H63" s="73">
        <v>6</v>
      </c>
      <c r="I63" s="85">
        <v>9</v>
      </c>
      <c r="J63" s="73">
        <v>6</v>
      </c>
      <c r="K63" s="73">
        <v>7</v>
      </c>
      <c r="L63" s="73">
        <v>8</v>
      </c>
      <c r="M63" s="73">
        <v>8</v>
      </c>
      <c r="N63" s="73">
        <v>6</v>
      </c>
      <c r="O63" s="73">
        <v>6</v>
      </c>
      <c r="P63" s="73">
        <v>7</v>
      </c>
      <c r="Q63" s="79">
        <v>68</v>
      </c>
      <c r="R63" s="95">
        <v>36</v>
      </c>
    </row>
    <row r="64" spans="1:18" s="3" customFormat="1" ht="9.75" customHeight="1" x14ac:dyDescent="0.3">
      <c r="A64" s="67" t="s">
        <v>123</v>
      </c>
      <c r="B64" s="17">
        <v>78</v>
      </c>
      <c r="C64" s="14" t="s">
        <v>11</v>
      </c>
      <c r="D64" s="52">
        <v>9</v>
      </c>
      <c r="E64" s="33">
        <f t="shared" si="1"/>
        <v>141</v>
      </c>
      <c r="F64" s="73">
        <v>6</v>
      </c>
      <c r="G64" s="73">
        <v>4</v>
      </c>
      <c r="H64" s="73">
        <v>7</v>
      </c>
      <c r="I64" s="73">
        <v>8</v>
      </c>
      <c r="J64" s="73">
        <v>5</v>
      </c>
      <c r="K64" s="73">
        <v>7</v>
      </c>
      <c r="L64" s="73">
        <v>8</v>
      </c>
      <c r="M64" s="73">
        <v>7</v>
      </c>
      <c r="N64" s="73">
        <v>6</v>
      </c>
      <c r="O64" s="73">
        <v>5</v>
      </c>
      <c r="P64" s="73">
        <v>5</v>
      </c>
      <c r="Q64" s="79">
        <v>73</v>
      </c>
      <c r="R64" s="95">
        <v>78</v>
      </c>
    </row>
    <row r="65" spans="1:18" s="3" customFormat="1" ht="9.75" customHeight="1" x14ac:dyDescent="0.3">
      <c r="A65" s="67" t="s">
        <v>102</v>
      </c>
      <c r="B65" s="17">
        <v>72</v>
      </c>
      <c r="C65" s="14" t="s">
        <v>22</v>
      </c>
      <c r="D65" s="52">
        <v>18.75</v>
      </c>
      <c r="E65" s="33">
        <f t="shared" si="1"/>
        <v>140</v>
      </c>
      <c r="F65" s="73">
        <v>6</v>
      </c>
      <c r="G65" s="73">
        <v>4</v>
      </c>
      <c r="H65" s="73">
        <v>5</v>
      </c>
      <c r="I65" s="73">
        <v>8</v>
      </c>
      <c r="J65" s="73">
        <v>5</v>
      </c>
      <c r="K65" s="73">
        <v>6</v>
      </c>
      <c r="L65" s="73">
        <v>8</v>
      </c>
      <c r="M65" s="73">
        <v>8</v>
      </c>
      <c r="N65" s="73">
        <v>7</v>
      </c>
      <c r="O65" s="73">
        <v>5</v>
      </c>
      <c r="P65" s="73">
        <v>5</v>
      </c>
      <c r="Q65" s="79">
        <v>73</v>
      </c>
      <c r="R65" s="95">
        <v>72</v>
      </c>
    </row>
    <row r="66" spans="1:18" s="3" customFormat="1" ht="9.75" customHeight="1" x14ac:dyDescent="0.3">
      <c r="A66" s="67" t="s">
        <v>160</v>
      </c>
      <c r="B66" s="17">
        <v>80</v>
      </c>
      <c r="C66" s="14" t="s">
        <v>25</v>
      </c>
      <c r="D66" s="52"/>
      <c r="E66" s="33">
        <f t="shared" si="1"/>
        <v>140</v>
      </c>
      <c r="F66" s="73">
        <v>5</v>
      </c>
      <c r="G66" s="73">
        <v>4</v>
      </c>
      <c r="H66" s="73">
        <v>6</v>
      </c>
      <c r="I66" s="85">
        <v>9</v>
      </c>
      <c r="J66" s="73">
        <v>6</v>
      </c>
      <c r="K66" s="73">
        <v>6</v>
      </c>
      <c r="L66" s="73">
        <v>7</v>
      </c>
      <c r="M66" s="73">
        <v>8</v>
      </c>
      <c r="N66" s="73">
        <v>5</v>
      </c>
      <c r="O66" s="73">
        <v>7</v>
      </c>
      <c r="P66" s="73">
        <v>5</v>
      </c>
      <c r="Q66" s="79">
        <v>72</v>
      </c>
      <c r="R66" s="95">
        <v>80</v>
      </c>
    </row>
    <row r="67" spans="1:18" s="3" customFormat="1" ht="9.75" customHeight="1" x14ac:dyDescent="0.3">
      <c r="A67" s="67" t="s">
        <v>100</v>
      </c>
      <c r="B67" s="17">
        <v>7</v>
      </c>
      <c r="C67" s="18" t="s">
        <v>47</v>
      </c>
      <c r="D67" s="52">
        <v>6.25</v>
      </c>
      <c r="E67" s="33">
        <f t="shared" si="1"/>
        <v>139</v>
      </c>
      <c r="F67" s="73">
        <v>5</v>
      </c>
      <c r="G67" s="73">
        <v>4</v>
      </c>
      <c r="H67" s="73">
        <v>6</v>
      </c>
      <c r="I67" s="86">
        <v>9</v>
      </c>
      <c r="J67" s="73">
        <v>5</v>
      </c>
      <c r="K67" s="73">
        <v>6</v>
      </c>
      <c r="L67" s="73">
        <v>8</v>
      </c>
      <c r="M67" s="73">
        <v>8</v>
      </c>
      <c r="N67" s="73">
        <v>7</v>
      </c>
      <c r="O67" s="73">
        <v>7</v>
      </c>
      <c r="P67" s="73">
        <v>8</v>
      </c>
      <c r="Q67" s="79">
        <v>66</v>
      </c>
      <c r="R67" s="95">
        <v>7</v>
      </c>
    </row>
    <row r="68" spans="1:18" s="3" customFormat="1" ht="9.75" customHeight="1" x14ac:dyDescent="0.3">
      <c r="A68" s="67" t="s">
        <v>27</v>
      </c>
      <c r="B68" s="17">
        <v>57</v>
      </c>
      <c r="C68" s="14" t="s">
        <v>36</v>
      </c>
      <c r="D68" s="52">
        <v>12.5</v>
      </c>
      <c r="E68" s="33">
        <f t="shared" si="1"/>
        <v>139</v>
      </c>
      <c r="F68" s="73">
        <v>5</v>
      </c>
      <c r="G68" s="73">
        <v>4</v>
      </c>
      <c r="H68" s="73">
        <v>7</v>
      </c>
      <c r="I68" s="73">
        <v>4</v>
      </c>
      <c r="J68" s="73">
        <v>6</v>
      </c>
      <c r="K68" s="73">
        <v>6</v>
      </c>
      <c r="L68" s="73">
        <v>6</v>
      </c>
      <c r="M68" s="73">
        <v>8</v>
      </c>
      <c r="N68" s="73">
        <v>3</v>
      </c>
      <c r="O68" s="73">
        <v>5</v>
      </c>
      <c r="P68" s="73">
        <v>5</v>
      </c>
      <c r="Q68" s="79">
        <v>80</v>
      </c>
      <c r="R68" s="95">
        <v>57</v>
      </c>
    </row>
    <row r="69" spans="1:18" s="3" customFormat="1" ht="9.75" customHeight="1" x14ac:dyDescent="0.3">
      <c r="A69" s="67" t="s">
        <v>103</v>
      </c>
      <c r="B69" s="17">
        <v>31</v>
      </c>
      <c r="C69" s="14" t="s">
        <v>14</v>
      </c>
      <c r="D69" s="52"/>
      <c r="E69" s="33">
        <f t="shared" ref="E69:E100" si="2">SUM(F69:Q69)</f>
        <v>139</v>
      </c>
      <c r="F69" s="73">
        <v>3</v>
      </c>
      <c r="G69" s="73">
        <v>4</v>
      </c>
      <c r="H69" s="73">
        <v>6</v>
      </c>
      <c r="I69" s="73">
        <v>7</v>
      </c>
      <c r="J69" s="73">
        <v>6</v>
      </c>
      <c r="K69" s="73">
        <v>9</v>
      </c>
      <c r="L69" s="73">
        <v>5</v>
      </c>
      <c r="M69" s="73">
        <v>8</v>
      </c>
      <c r="N69" s="73">
        <v>7</v>
      </c>
      <c r="O69" s="73">
        <v>6</v>
      </c>
      <c r="P69" s="73">
        <v>8</v>
      </c>
      <c r="Q69" s="79">
        <v>70</v>
      </c>
      <c r="R69" s="95">
        <v>31</v>
      </c>
    </row>
    <row r="70" spans="1:18" s="3" customFormat="1" ht="9.75" customHeight="1" x14ac:dyDescent="0.3">
      <c r="A70" s="67" t="s">
        <v>57</v>
      </c>
      <c r="B70" s="17">
        <v>33</v>
      </c>
      <c r="C70" s="14" t="s">
        <v>20</v>
      </c>
      <c r="D70" s="52"/>
      <c r="E70" s="33">
        <f t="shared" si="2"/>
        <v>138</v>
      </c>
      <c r="F70" s="73">
        <v>4</v>
      </c>
      <c r="G70" s="73">
        <v>5</v>
      </c>
      <c r="H70" s="73">
        <v>6</v>
      </c>
      <c r="I70" s="73">
        <v>8</v>
      </c>
      <c r="J70" s="73">
        <v>6</v>
      </c>
      <c r="K70" s="73">
        <v>6</v>
      </c>
      <c r="L70" s="73">
        <v>8</v>
      </c>
      <c r="M70" s="73">
        <v>8</v>
      </c>
      <c r="N70" s="73">
        <v>5</v>
      </c>
      <c r="O70" s="73">
        <v>7</v>
      </c>
      <c r="P70" s="73">
        <v>7</v>
      </c>
      <c r="Q70" s="79">
        <v>68</v>
      </c>
      <c r="R70" s="95">
        <v>33</v>
      </c>
    </row>
    <row r="71" spans="1:18" s="3" customFormat="1" ht="9.75" customHeight="1" x14ac:dyDescent="0.3">
      <c r="A71" s="67" t="s">
        <v>118</v>
      </c>
      <c r="B71" s="17">
        <v>29</v>
      </c>
      <c r="C71" s="14" t="s">
        <v>24</v>
      </c>
      <c r="D71" s="52">
        <v>50</v>
      </c>
      <c r="E71" s="33">
        <f t="shared" si="2"/>
        <v>138</v>
      </c>
      <c r="F71" s="73">
        <v>4</v>
      </c>
      <c r="G71" s="73">
        <v>4</v>
      </c>
      <c r="H71" s="75">
        <v>5</v>
      </c>
      <c r="I71" s="73">
        <v>8</v>
      </c>
      <c r="J71" s="73">
        <v>5</v>
      </c>
      <c r="K71" s="73">
        <v>7</v>
      </c>
      <c r="L71" s="73">
        <v>7</v>
      </c>
      <c r="M71" s="73">
        <v>7</v>
      </c>
      <c r="N71" s="73">
        <v>6</v>
      </c>
      <c r="O71" s="73">
        <v>8</v>
      </c>
      <c r="P71" s="75">
        <v>8</v>
      </c>
      <c r="Q71" s="79">
        <v>69</v>
      </c>
      <c r="R71" s="95">
        <v>29</v>
      </c>
    </row>
    <row r="72" spans="1:18" s="3" customFormat="1" ht="9.75" customHeight="1" x14ac:dyDescent="0.3">
      <c r="A72" s="67" t="s">
        <v>66</v>
      </c>
      <c r="B72" s="17">
        <v>8</v>
      </c>
      <c r="C72" s="14" t="s">
        <v>25</v>
      </c>
      <c r="D72" s="55"/>
      <c r="E72" s="33">
        <f t="shared" si="2"/>
        <v>137</v>
      </c>
      <c r="F72" s="73">
        <v>4</v>
      </c>
      <c r="G72" s="73">
        <v>3</v>
      </c>
      <c r="H72" s="73">
        <v>6</v>
      </c>
      <c r="I72" s="73">
        <v>8</v>
      </c>
      <c r="J72" s="73">
        <v>4</v>
      </c>
      <c r="K72" s="73">
        <v>7</v>
      </c>
      <c r="L72" s="73">
        <v>6</v>
      </c>
      <c r="M72" s="73">
        <v>8</v>
      </c>
      <c r="N72" s="73">
        <v>7</v>
      </c>
      <c r="O72" s="78">
        <v>9</v>
      </c>
      <c r="P72" s="73">
        <v>5</v>
      </c>
      <c r="Q72" s="79">
        <v>70</v>
      </c>
      <c r="R72" s="95">
        <v>8</v>
      </c>
    </row>
    <row r="73" spans="1:18" s="3" customFormat="1" ht="9.75" customHeight="1" x14ac:dyDescent="0.3">
      <c r="A73" s="67" t="s">
        <v>31</v>
      </c>
      <c r="B73" s="17">
        <v>1</v>
      </c>
      <c r="C73" s="14" t="s">
        <v>8</v>
      </c>
      <c r="D73" s="52"/>
      <c r="E73" s="33">
        <f t="shared" si="2"/>
        <v>137</v>
      </c>
      <c r="F73" s="33">
        <v>2</v>
      </c>
      <c r="G73" s="33">
        <v>4</v>
      </c>
      <c r="H73" s="33">
        <v>6</v>
      </c>
      <c r="I73" s="89">
        <v>9</v>
      </c>
      <c r="J73" s="33">
        <v>5</v>
      </c>
      <c r="K73" s="33">
        <v>5</v>
      </c>
      <c r="L73" s="45">
        <v>9</v>
      </c>
      <c r="M73" s="33">
        <v>8</v>
      </c>
      <c r="N73" s="33">
        <v>5</v>
      </c>
      <c r="O73" s="33">
        <v>5</v>
      </c>
      <c r="P73" s="33">
        <v>8</v>
      </c>
      <c r="Q73" s="59">
        <v>71</v>
      </c>
      <c r="R73" s="95">
        <v>1</v>
      </c>
    </row>
    <row r="74" spans="1:18" s="3" customFormat="1" ht="9.75" customHeight="1" x14ac:dyDescent="0.3">
      <c r="A74" s="67" t="s">
        <v>117</v>
      </c>
      <c r="B74" s="17">
        <v>25</v>
      </c>
      <c r="C74" s="18" t="s">
        <v>47</v>
      </c>
      <c r="D74" s="52">
        <v>9</v>
      </c>
      <c r="E74" s="33">
        <f t="shared" si="2"/>
        <v>137</v>
      </c>
      <c r="F74" s="73">
        <v>4</v>
      </c>
      <c r="G74" s="73">
        <v>3</v>
      </c>
      <c r="H74" s="73">
        <v>6</v>
      </c>
      <c r="I74" s="73">
        <v>7</v>
      </c>
      <c r="J74" s="73">
        <v>5</v>
      </c>
      <c r="K74" s="73">
        <v>7</v>
      </c>
      <c r="L74" s="73">
        <v>6</v>
      </c>
      <c r="M74" s="73">
        <v>7</v>
      </c>
      <c r="N74" s="73">
        <v>6</v>
      </c>
      <c r="O74" s="73">
        <v>7</v>
      </c>
      <c r="P74" s="73">
        <v>8</v>
      </c>
      <c r="Q74" s="79">
        <v>71</v>
      </c>
      <c r="R74" s="95">
        <v>25</v>
      </c>
    </row>
    <row r="75" spans="1:18" s="3" customFormat="1" ht="9.75" customHeight="1" x14ac:dyDescent="0.3">
      <c r="A75" s="67" t="s">
        <v>136</v>
      </c>
      <c r="B75" s="17">
        <v>64</v>
      </c>
      <c r="C75" s="14" t="s">
        <v>29</v>
      </c>
      <c r="D75" s="52">
        <v>40</v>
      </c>
      <c r="E75" s="33">
        <f t="shared" si="2"/>
        <v>137</v>
      </c>
      <c r="F75" s="73">
        <v>5</v>
      </c>
      <c r="G75" s="73">
        <v>4</v>
      </c>
      <c r="H75" s="84">
        <v>6</v>
      </c>
      <c r="I75" s="73">
        <v>6</v>
      </c>
      <c r="J75" s="73">
        <v>5</v>
      </c>
      <c r="K75" s="74">
        <v>6</v>
      </c>
      <c r="L75" s="73">
        <v>7</v>
      </c>
      <c r="M75" s="73">
        <v>8</v>
      </c>
      <c r="N75" s="73">
        <v>5</v>
      </c>
      <c r="O75" s="73">
        <v>4</v>
      </c>
      <c r="P75" s="73">
        <v>6</v>
      </c>
      <c r="Q75" s="79">
        <v>75</v>
      </c>
      <c r="R75" s="95">
        <v>64</v>
      </c>
    </row>
    <row r="76" spans="1:18" s="3" customFormat="1" ht="9.75" customHeight="1" x14ac:dyDescent="0.3">
      <c r="A76" s="67" t="s">
        <v>149</v>
      </c>
      <c r="B76" s="17">
        <v>52</v>
      </c>
      <c r="C76" s="14" t="s">
        <v>9</v>
      </c>
      <c r="D76" s="52">
        <v>25</v>
      </c>
      <c r="E76" s="33">
        <f t="shared" si="2"/>
        <v>137</v>
      </c>
      <c r="F76" s="73">
        <v>5</v>
      </c>
      <c r="G76" s="73">
        <v>4</v>
      </c>
      <c r="H76" s="73">
        <v>6</v>
      </c>
      <c r="I76" s="73">
        <v>8</v>
      </c>
      <c r="J76" s="73">
        <v>4</v>
      </c>
      <c r="K76" s="73">
        <v>6</v>
      </c>
      <c r="L76" s="73">
        <v>6</v>
      </c>
      <c r="M76" s="73">
        <v>7</v>
      </c>
      <c r="N76" s="73">
        <v>7</v>
      </c>
      <c r="O76" s="73">
        <v>7</v>
      </c>
      <c r="P76" s="73">
        <v>5</v>
      </c>
      <c r="Q76" s="79">
        <v>72</v>
      </c>
      <c r="R76" s="95">
        <v>52</v>
      </c>
    </row>
    <row r="77" spans="1:18" s="3" customFormat="1" ht="9.75" customHeight="1" x14ac:dyDescent="0.3">
      <c r="A77" s="67" t="s">
        <v>63</v>
      </c>
      <c r="B77" s="17">
        <v>49</v>
      </c>
      <c r="C77" s="14" t="s">
        <v>14</v>
      </c>
      <c r="D77" s="52">
        <v>52.5</v>
      </c>
      <c r="E77" s="33">
        <f t="shared" si="2"/>
        <v>136</v>
      </c>
      <c r="F77" s="73">
        <v>5</v>
      </c>
      <c r="G77" s="73">
        <v>4</v>
      </c>
      <c r="H77" s="73">
        <v>6</v>
      </c>
      <c r="I77" s="85">
        <v>9</v>
      </c>
      <c r="J77" s="73">
        <v>7</v>
      </c>
      <c r="K77" s="73">
        <v>5</v>
      </c>
      <c r="L77" s="73">
        <v>7</v>
      </c>
      <c r="M77" s="73">
        <v>8</v>
      </c>
      <c r="N77" s="73">
        <v>7</v>
      </c>
      <c r="O77" s="73">
        <v>5</v>
      </c>
      <c r="P77" s="73">
        <v>7</v>
      </c>
      <c r="Q77" s="79">
        <v>66</v>
      </c>
      <c r="R77" s="95">
        <v>49</v>
      </c>
    </row>
    <row r="78" spans="1:18" s="3" customFormat="1" ht="9.75" customHeight="1" x14ac:dyDescent="0.3">
      <c r="A78" s="67" t="s">
        <v>94</v>
      </c>
      <c r="B78" s="17">
        <v>73</v>
      </c>
      <c r="C78" s="14" t="s">
        <v>8</v>
      </c>
      <c r="D78" s="52"/>
      <c r="E78" s="33">
        <f t="shared" si="2"/>
        <v>135</v>
      </c>
      <c r="F78" s="73">
        <v>3</v>
      </c>
      <c r="G78" s="73">
        <v>5</v>
      </c>
      <c r="H78" s="73">
        <v>6</v>
      </c>
      <c r="I78" s="85">
        <v>9</v>
      </c>
      <c r="J78" s="73">
        <v>4</v>
      </c>
      <c r="K78" s="73">
        <v>5</v>
      </c>
      <c r="L78" s="73">
        <v>6</v>
      </c>
      <c r="M78" s="73">
        <v>8</v>
      </c>
      <c r="N78" s="73">
        <v>8</v>
      </c>
      <c r="O78" s="73">
        <v>6</v>
      </c>
      <c r="P78" s="73">
        <v>5</v>
      </c>
      <c r="Q78" s="79">
        <v>70</v>
      </c>
      <c r="R78" s="95">
        <v>73</v>
      </c>
    </row>
    <row r="79" spans="1:18" s="3" customFormat="1" ht="9.75" customHeight="1" x14ac:dyDescent="0.3">
      <c r="A79" s="67" t="s">
        <v>124</v>
      </c>
      <c r="B79" s="17">
        <v>40</v>
      </c>
      <c r="C79" s="14" t="s">
        <v>17</v>
      </c>
      <c r="D79" s="52">
        <v>21.25</v>
      </c>
      <c r="E79" s="33">
        <f t="shared" si="2"/>
        <v>135</v>
      </c>
      <c r="F79" s="73">
        <v>4</v>
      </c>
      <c r="G79" s="73">
        <v>4</v>
      </c>
      <c r="H79" s="73">
        <v>5</v>
      </c>
      <c r="I79" s="75">
        <v>8</v>
      </c>
      <c r="J79" s="73">
        <v>6</v>
      </c>
      <c r="K79" s="73">
        <v>8</v>
      </c>
      <c r="L79" s="73">
        <v>8</v>
      </c>
      <c r="M79" s="73">
        <v>7</v>
      </c>
      <c r="N79" s="73">
        <v>8</v>
      </c>
      <c r="O79" s="73">
        <v>6</v>
      </c>
      <c r="P79" s="73">
        <v>6</v>
      </c>
      <c r="Q79" s="79">
        <v>65</v>
      </c>
      <c r="R79" s="95">
        <v>40</v>
      </c>
    </row>
    <row r="80" spans="1:18" s="3" customFormat="1" ht="9.75" customHeight="1" x14ac:dyDescent="0.3">
      <c r="A80" s="67" t="s">
        <v>151</v>
      </c>
      <c r="B80" s="17">
        <v>86</v>
      </c>
      <c r="C80" s="14" t="s">
        <v>16</v>
      </c>
      <c r="D80" s="52">
        <v>31.25</v>
      </c>
      <c r="E80" s="33">
        <f t="shared" si="2"/>
        <v>135</v>
      </c>
      <c r="F80" s="73">
        <v>5</v>
      </c>
      <c r="G80" s="73">
        <v>5</v>
      </c>
      <c r="H80" s="73">
        <v>5</v>
      </c>
      <c r="I80" s="85">
        <v>9</v>
      </c>
      <c r="J80" s="73">
        <v>4</v>
      </c>
      <c r="K80" s="73">
        <v>6</v>
      </c>
      <c r="L80" s="73">
        <v>6</v>
      </c>
      <c r="M80" s="73">
        <v>8</v>
      </c>
      <c r="N80" s="73">
        <v>3</v>
      </c>
      <c r="O80" s="73">
        <v>6</v>
      </c>
      <c r="P80" s="73">
        <v>5</v>
      </c>
      <c r="Q80" s="79">
        <v>73</v>
      </c>
      <c r="R80" s="95">
        <v>86</v>
      </c>
    </row>
    <row r="81" spans="1:18" s="3" customFormat="1" ht="9.75" customHeight="1" x14ac:dyDescent="0.3">
      <c r="A81" s="67" t="s">
        <v>105</v>
      </c>
      <c r="B81" s="17">
        <v>67</v>
      </c>
      <c r="C81" s="14" t="s">
        <v>14</v>
      </c>
      <c r="D81" s="52">
        <v>12.5</v>
      </c>
      <c r="E81" s="33">
        <f t="shared" si="2"/>
        <v>135</v>
      </c>
      <c r="F81" s="73">
        <v>4</v>
      </c>
      <c r="G81" s="73">
        <v>3</v>
      </c>
      <c r="H81" s="73">
        <v>5</v>
      </c>
      <c r="I81" s="73">
        <v>7</v>
      </c>
      <c r="J81" s="73">
        <v>6</v>
      </c>
      <c r="K81" s="73">
        <v>7</v>
      </c>
      <c r="L81" s="74">
        <v>7</v>
      </c>
      <c r="M81" s="78">
        <v>9</v>
      </c>
      <c r="N81" s="73">
        <v>5</v>
      </c>
      <c r="O81" s="73">
        <v>5</v>
      </c>
      <c r="P81" s="73">
        <v>5</v>
      </c>
      <c r="Q81" s="79">
        <v>72</v>
      </c>
      <c r="R81" s="95">
        <v>67</v>
      </c>
    </row>
    <row r="82" spans="1:18" s="3" customFormat="1" ht="9.75" customHeight="1" x14ac:dyDescent="0.3">
      <c r="A82" s="67" t="s">
        <v>39</v>
      </c>
      <c r="B82" s="17">
        <v>16</v>
      </c>
      <c r="C82" s="14" t="s">
        <v>9</v>
      </c>
      <c r="D82" s="52">
        <v>37.5</v>
      </c>
      <c r="E82" s="33">
        <f t="shared" si="2"/>
        <v>134</v>
      </c>
      <c r="F82" s="75">
        <v>6</v>
      </c>
      <c r="G82" s="73">
        <v>4</v>
      </c>
      <c r="H82" s="73">
        <v>7</v>
      </c>
      <c r="I82" s="85">
        <v>9</v>
      </c>
      <c r="J82" s="73">
        <v>5</v>
      </c>
      <c r="K82" s="73">
        <v>6</v>
      </c>
      <c r="L82" s="73">
        <v>6</v>
      </c>
      <c r="M82" s="73">
        <v>8</v>
      </c>
      <c r="N82" s="73">
        <v>3</v>
      </c>
      <c r="O82" s="73">
        <v>5</v>
      </c>
      <c r="P82" s="73">
        <v>5</v>
      </c>
      <c r="Q82" s="79">
        <v>70</v>
      </c>
      <c r="R82" s="95">
        <v>16</v>
      </c>
    </row>
    <row r="83" spans="1:18" s="3" customFormat="1" ht="9.75" customHeight="1" x14ac:dyDescent="0.3">
      <c r="A83" s="67" t="s">
        <v>69</v>
      </c>
      <c r="B83" s="17">
        <v>46</v>
      </c>
      <c r="C83" s="14" t="s">
        <v>29</v>
      </c>
      <c r="D83" s="52">
        <v>56.25</v>
      </c>
      <c r="E83" s="33">
        <f t="shared" si="2"/>
        <v>133</v>
      </c>
      <c r="F83" s="73">
        <v>6</v>
      </c>
      <c r="G83" s="73">
        <v>4</v>
      </c>
      <c r="H83" s="73">
        <v>6</v>
      </c>
      <c r="I83" s="73">
        <v>8</v>
      </c>
      <c r="J83" s="73">
        <v>4</v>
      </c>
      <c r="K83" s="73">
        <v>5</v>
      </c>
      <c r="L83" s="73">
        <v>7</v>
      </c>
      <c r="M83" s="73">
        <v>6</v>
      </c>
      <c r="N83" s="74">
        <v>5</v>
      </c>
      <c r="O83" s="73">
        <v>7</v>
      </c>
      <c r="P83" s="73">
        <v>8</v>
      </c>
      <c r="Q83" s="79">
        <v>67</v>
      </c>
      <c r="R83" s="95">
        <v>46</v>
      </c>
    </row>
    <row r="84" spans="1:18" s="3" customFormat="1" ht="9.75" customHeight="1" x14ac:dyDescent="0.3">
      <c r="A84" s="67" t="s">
        <v>23</v>
      </c>
      <c r="B84" s="17">
        <v>30</v>
      </c>
      <c r="C84" s="14" t="s">
        <v>15</v>
      </c>
      <c r="D84" s="52">
        <v>87.5</v>
      </c>
      <c r="E84" s="33">
        <f t="shared" si="2"/>
        <v>130</v>
      </c>
      <c r="F84" s="73">
        <v>5</v>
      </c>
      <c r="G84" s="73">
        <v>5</v>
      </c>
      <c r="H84" s="73">
        <v>6</v>
      </c>
      <c r="I84" s="73">
        <v>8</v>
      </c>
      <c r="J84" s="73">
        <v>6</v>
      </c>
      <c r="K84" s="73">
        <v>6</v>
      </c>
      <c r="L84" s="73">
        <v>8</v>
      </c>
      <c r="M84" s="73">
        <v>8</v>
      </c>
      <c r="N84" s="75">
        <v>8</v>
      </c>
      <c r="O84" s="73">
        <v>5</v>
      </c>
      <c r="P84" s="73">
        <v>7</v>
      </c>
      <c r="Q84" s="79">
        <v>58</v>
      </c>
      <c r="R84" s="95">
        <v>30</v>
      </c>
    </row>
    <row r="85" spans="1:18" s="3" customFormat="1" ht="9.75" customHeight="1" x14ac:dyDescent="0.3">
      <c r="A85" s="67" t="s">
        <v>43</v>
      </c>
      <c r="B85" s="17">
        <v>51</v>
      </c>
      <c r="C85" s="14" t="s">
        <v>20</v>
      </c>
      <c r="D85" s="52">
        <v>70</v>
      </c>
      <c r="E85" s="33">
        <f t="shared" si="2"/>
        <v>128</v>
      </c>
      <c r="F85" s="73">
        <v>4</v>
      </c>
      <c r="G85" s="73">
        <v>4</v>
      </c>
      <c r="H85" s="73">
        <v>6</v>
      </c>
      <c r="I85" s="73">
        <v>8</v>
      </c>
      <c r="J85" s="75">
        <v>5</v>
      </c>
      <c r="K85" s="73">
        <v>5</v>
      </c>
      <c r="L85" s="73">
        <v>6</v>
      </c>
      <c r="M85" s="73">
        <v>7</v>
      </c>
      <c r="N85" s="73">
        <v>7</v>
      </c>
      <c r="O85" s="73">
        <v>6</v>
      </c>
      <c r="P85" s="84">
        <v>7</v>
      </c>
      <c r="Q85" s="79">
        <v>63</v>
      </c>
      <c r="R85" s="95">
        <v>51</v>
      </c>
    </row>
    <row r="86" spans="1:18" s="3" customFormat="1" ht="9.75" customHeight="1" x14ac:dyDescent="0.3">
      <c r="A86" s="67" t="s">
        <v>162</v>
      </c>
      <c r="B86" s="17">
        <v>83</v>
      </c>
      <c r="C86" s="14" t="s">
        <v>24</v>
      </c>
      <c r="D86" s="52">
        <v>25</v>
      </c>
      <c r="E86" s="33">
        <f t="shared" si="2"/>
        <v>128</v>
      </c>
      <c r="F86" s="73">
        <v>4</v>
      </c>
      <c r="G86" s="73">
        <v>3</v>
      </c>
      <c r="H86" s="73">
        <v>7</v>
      </c>
      <c r="I86" s="73">
        <v>8</v>
      </c>
      <c r="J86" s="73">
        <v>4</v>
      </c>
      <c r="K86" s="73">
        <v>7</v>
      </c>
      <c r="L86" s="73">
        <v>6</v>
      </c>
      <c r="M86" s="73">
        <v>8</v>
      </c>
      <c r="N86" s="73">
        <v>7</v>
      </c>
      <c r="O86" s="93">
        <v>9</v>
      </c>
      <c r="P86" s="73">
        <v>5</v>
      </c>
      <c r="Q86" s="79">
        <v>60</v>
      </c>
      <c r="R86" s="95">
        <v>83</v>
      </c>
    </row>
    <row r="87" spans="1:18" s="3" customFormat="1" ht="9.75" customHeight="1" x14ac:dyDescent="0.3">
      <c r="A87" s="67" t="s">
        <v>121</v>
      </c>
      <c r="B87" s="17">
        <v>76</v>
      </c>
      <c r="C87" s="14" t="s">
        <v>17</v>
      </c>
      <c r="D87" s="54"/>
      <c r="E87" s="33">
        <f t="shared" si="2"/>
        <v>128</v>
      </c>
      <c r="F87" s="73">
        <v>2</v>
      </c>
      <c r="G87" s="73">
        <v>4</v>
      </c>
      <c r="H87" s="73">
        <v>6</v>
      </c>
      <c r="I87" s="73">
        <v>7</v>
      </c>
      <c r="J87" s="73">
        <v>6</v>
      </c>
      <c r="K87" s="73">
        <v>6</v>
      </c>
      <c r="L87" s="73">
        <v>6</v>
      </c>
      <c r="M87" s="73">
        <v>8</v>
      </c>
      <c r="N87" s="73">
        <v>3</v>
      </c>
      <c r="O87" s="73">
        <v>5</v>
      </c>
      <c r="P87" s="73">
        <v>5</v>
      </c>
      <c r="Q87" s="79">
        <v>70</v>
      </c>
      <c r="R87" s="95">
        <v>76</v>
      </c>
    </row>
    <row r="88" spans="1:18" s="3" customFormat="1" ht="9.75" customHeight="1" x14ac:dyDescent="0.3">
      <c r="A88" s="67" t="s">
        <v>106</v>
      </c>
      <c r="B88" s="17">
        <v>68</v>
      </c>
      <c r="C88" s="14" t="s">
        <v>16</v>
      </c>
      <c r="D88" s="52">
        <v>230</v>
      </c>
      <c r="E88" s="33">
        <f t="shared" si="2"/>
        <v>127</v>
      </c>
      <c r="F88" s="84">
        <v>4</v>
      </c>
      <c r="G88" s="73">
        <v>4</v>
      </c>
      <c r="H88" s="73">
        <v>5</v>
      </c>
      <c r="I88" s="73">
        <v>5</v>
      </c>
      <c r="J88" s="73">
        <v>6</v>
      </c>
      <c r="K88" s="73">
        <v>6</v>
      </c>
      <c r="L88" s="75">
        <v>7</v>
      </c>
      <c r="M88" s="73">
        <v>7</v>
      </c>
      <c r="N88" s="73">
        <v>5</v>
      </c>
      <c r="O88" s="73">
        <v>5</v>
      </c>
      <c r="P88" s="73">
        <v>5</v>
      </c>
      <c r="Q88" s="79">
        <v>68</v>
      </c>
      <c r="R88" s="95">
        <v>68</v>
      </c>
    </row>
    <row r="89" spans="1:18" s="3" customFormat="1" ht="9.75" customHeight="1" x14ac:dyDescent="0.3">
      <c r="A89" s="67" t="s">
        <v>68</v>
      </c>
      <c r="B89" s="17">
        <v>34</v>
      </c>
      <c r="C89" s="14" t="s">
        <v>9</v>
      </c>
      <c r="D89" s="52">
        <v>6.25</v>
      </c>
      <c r="E89" s="33">
        <f t="shared" si="2"/>
        <v>127</v>
      </c>
      <c r="F89" s="73">
        <v>3</v>
      </c>
      <c r="G89" s="73">
        <v>3</v>
      </c>
      <c r="H89" s="73">
        <v>6</v>
      </c>
      <c r="I89" s="75">
        <v>5</v>
      </c>
      <c r="J89" s="73">
        <v>4</v>
      </c>
      <c r="K89" s="73">
        <v>5</v>
      </c>
      <c r="L89" s="73">
        <v>8</v>
      </c>
      <c r="M89" s="73">
        <v>6</v>
      </c>
      <c r="N89" s="73">
        <v>6</v>
      </c>
      <c r="O89" s="73">
        <v>7</v>
      </c>
      <c r="P89" s="73">
        <v>7</v>
      </c>
      <c r="Q89" s="79">
        <v>67</v>
      </c>
      <c r="R89" s="95">
        <v>34</v>
      </c>
    </row>
    <row r="90" spans="1:18" s="3" customFormat="1" ht="9.75" customHeight="1" x14ac:dyDescent="0.3">
      <c r="A90" s="67" t="s">
        <v>62</v>
      </c>
      <c r="B90" s="17">
        <v>88</v>
      </c>
      <c r="C90" s="14" t="s">
        <v>9</v>
      </c>
      <c r="D90" s="52"/>
      <c r="E90" s="33">
        <f t="shared" si="2"/>
        <v>126</v>
      </c>
      <c r="F90" s="73">
        <v>5</v>
      </c>
      <c r="G90" s="73">
        <v>4</v>
      </c>
      <c r="H90" s="73">
        <v>5</v>
      </c>
      <c r="I90" s="73">
        <v>4</v>
      </c>
      <c r="J90" s="73">
        <v>7</v>
      </c>
      <c r="K90" s="73">
        <v>6</v>
      </c>
      <c r="L90" s="73">
        <v>6</v>
      </c>
      <c r="M90" s="73">
        <v>8</v>
      </c>
      <c r="N90" s="73">
        <v>5</v>
      </c>
      <c r="O90" s="73">
        <v>4</v>
      </c>
      <c r="P90" s="73">
        <v>5</v>
      </c>
      <c r="Q90" s="79">
        <v>67</v>
      </c>
      <c r="R90" s="95">
        <v>88</v>
      </c>
    </row>
    <row r="91" spans="1:18" s="3" customFormat="1" ht="9.75" customHeight="1" x14ac:dyDescent="0.3">
      <c r="A91" s="67" t="s">
        <v>21</v>
      </c>
      <c r="B91" s="17">
        <v>11</v>
      </c>
      <c r="C91" s="14" t="s">
        <v>24</v>
      </c>
      <c r="D91" s="52"/>
      <c r="E91" s="33">
        <f t="shared" si="2"/>
        <v>125</v>
      </c>
      <c r="F91" s="73">
        <v>5</v>
      </c>
      <c r="G91" s="73">
        <v>5</v>
      </c>
      <c r="H91" s="73">
        <v>7</v>
      </c>
      <c r="I91" s="73">
        <v>6</v>
      </c>
      <c r="J91" s="73">
        <v>6</v>
      </c>
      <c r="K91" s="73">
        <v>5</v>
      </c>
      <c r="L91" s="73">
        <v>6</v>
      </c>
      <c r="M91" s="73">
        <v>7</v>
      </c>
      <c r="N91" s="73">
        <v>5</v>
      </c>
      <c r="O91" s="73">
        <v>5</v>
      </c>
      <c r="P91" s="73">
        <v>7</v>
      </c>
      <c r="Q91" s="79">
        <v>61</v>
      </c>
      <c r="R91" s="95">
        <v>11</v>
      </c>
    </row>
    <row r="92" spans="1:18" s="3" customFormat="1" ht="9.75" customHeight="1" x14ac:dyDescent="0.3">
      <c r="A92" s="67" t="s">
        <v>140</v>
      </c>
      <c r="B92" s="17">
        <v>94</v>
      </c>
      <c r="C92" s="14" t="s">
        <v>17</v>
      </c>
      <c r="D92" s="54"/>
      <c r="E92" s="33">
        <f t="shared" si="2"/>
        <v>125</v>
      </c>
      <c r="F92" s="73">
        <v>2</v>
      </c>
      <c r="G92" s="73">
        <v>5</v>
      </c>
      <c r="H92" s="73">
        <v>4</v>
      </c>
      <c r="I92" s="73">
        <v>4</v>
      </c>
      <c r="J92" s="73">
        <v>6</v>
      </c>
      <c r="K92" s="73">
        <v>6</v>
      </c>
      <c r="L92" s="73">
        <v>6</v>
      </c>
      <c r="M92" s="73">
        <v>7</v>
      </c>
      <c r="N92" s="73">
        <v>7</v>
      </c>
      <c r="O92" s="73">
        <v>4</v>
      </c>
      <c r="P92" s="73">
        <v>9</v>
      </c>
      <c r="Q92" s="79">
        <v>65</v>
      </c>
      <c r="R92" s="95">
        <v>94</v>
      </c>
    </row>
    <row r="93" spans="1:18" s="3" customFormat="1" ht="9.75" customHeight="1" x14ac:dyDescent="0.3">
      <c r="A93" s="67" t="s">
        <v>129</v>
      </c>
      <c r="B93" s="17">
        <v>41</v>
      </c>
      <c r="C93" s="14" t="s">
        <v>7</v>
      </c>
      <c r="D93" s="52"/>
      <c r="E93" s="33">
        <f t="shared" si="2"/>
        <v>125</v>
      </c>
      <c r="F93" s="73">
        <v>2</v>
      </c>
      <c r="G93" s="73">
        <v>4</v>
      </c>
      <c r="H93" s="73">
        <v>6</v>
      </c>
      <c r="I93" s="73">
        <v>6</v>
      </c>
      <c r="J93" s="73">
        <v>7</v>
      </c>
      <c r="K93" s="73">
        <v>6</v>
      </c>
      <c r="L93" s="73">
        <v>7</v>
      </c>
      <c r="M93" s="73">
        <v>8</v>
      </c>
      <c r="N93" s="73">
        <v>7</v>
      </c>
      <c r="O93" s="73">
        <v>5</v>
      </c>
      <c r="P93" s="73">
        <v>7</v>
      </c>
      <c r="Q93" s="79">
        <v>60</v>
      </c>
      <c r="R93" s="95">
        <v>41</v>
      </c>
    </row>
    <row r="94" spans="1:18" s="3" customFormat="1" ht="9.75" customHeight="1" x14ac:dyDescent="0.3">
      <c r="A94" s="67" t="s">
        <v>150</v>
      </c>
      <c r="B94" s="17">
        <v>90</v>
      </c>
      <c r="C94" s="14" t="s">
        <v>22</v>
      </c>
      <c r="D94" s="52">
        <v>50</v>
      </c>
      <c r="E94" s="33">
        <f t="shared" si="2"/>
        <v>122</v>
      </c>
      <c r="F94" s="73">
        <v>2</v>
      </c>
      <c r="G94" s="73">
        <v>4</v>
      </c>
      <c r="H94" s="73">
        <v>5</v>
      </c>
      <c r="I94" s="73">
        <v>4</v>
      </c>
      <c r="J94" s="73">
        <v>6</v>
      </c>
      <c r="K94" s="73">
        <v>6</v>
      </c>
      <c r="L94" s="73">
        <v>6</v>
      </c>
      <c r="M94" s="73">
        <v>8</v>
      </c>
      <c r="N94" s="73">
        <v>3</v>
      </c>
      <c r="O94" s="73">
        <v>5</v>
      </c>
      <c r="P94" s="73">
        <v>5</v>
      </c>
      <c r="Q94" s="79">
        <v>68</v>
      </c>
      <c r="R94" s="95">
        <v>90</v>
      </c>
    </row>
    <row r="95" spans="1:18" s="3" customFormat="1" ht="9.75" customHeight="1" x14ac:dyDescent="0.3">
      <c r="A95" s="67" t="s">
        <v>104</v>
      </c>
      <c r="B95" s="17">
        <v>77</v>
      </c>
      <c r="C95" s="14" t="s">
        <v>7</v>
      </c>
      <c r="D95" s="52"/>
      <c r="E95" s="33">
        <f t="shared" si="2"/>
        <v>119</v>
      </c>
      <c r="F95" s="73">
        <v>2</v>
      </c>
      <c r="G95" s="73">
        <v>4</v>
      </c>
      <c r="H95" s="73">
        <v>5</v>
      </c>
      <c r="I95" s="73">
        <v>4</v>
      </c>
      <c r="J95" s="73">
        <v>6</v>
      </c>
      <c r="K95" s="73">
        <v>6</v>
      </c>
      <c r="L95" s="73">
        <v>6</v>
      </c>
      <c r="M95" s="73">
        <v>8</v>
      </c>
      <c r="N95" s="73">
        <v>3</v>
      </c>
      <c r="O95" s="73">
        <v>5</v>
      </c>
      <c r="P95" s="73">
        <v>5</v>
      </c>
      <c r="Q95" s="79">
        <v>65</v>
      </c>
      <c r="R95" s="95">
        <v>77</v>
      </c>
    </row>
    <row r="96" spans="1:18" s="3" customFormat="1" ht="9.75" customHeight="1" x14ac:dyDescent="0.3">
      <c r="A96" s="67" t="s">
        <v>148</v>
      </c>
      <c r="B96" s="17">
        <v>45</v>
      </c>
      <c r="C96" s="14" t="s">
        <v>13</v>
      </c>
      <c r="D96" s="52"/>
      <c r="E96" s="33">
        <f t="shared" si="2"/>
        <v>117</v>
      </c>
      <c r="F96" s="73">
        <v>2</v>
      </c>
      <c r="G96" s="73">
        <v>4</v>
      </c>
      <c r="H96" s="73">
        <v>5</v>
      </c>
      <c r="I96" s="73">
        <v>4</v>
      </c>
      <c r="J96" s="73">
        <v>6</v>
      </c>
      <c r="K96" s="73">
        <v>6</v>
      </c>
      <c r="L96" s="73">
        <v>6</v>
      </c>
      <c r="M96" s="73">
        <v>8</v>
      </c>
      <c r="N96" s="73">
        <v>3</v>
      </c>
      <c r="O96" s="73">
        <v>5</v>
      </c>
      <c r="P96" s="73">
        <v>5</v>
      </c>
      <c r="Q96" s="79">
        <v>63</v>
      </c>
      <c r="R96" s="95">
        <v>45</v>
      </c>
    </row>
    <row r="97" spans="1:29" s="3" customFormat="1" ht="9.75" customHeight="1" x14ac:dyDescent="0.3">
      <c r="A97" s="67" t="s">
        <v>122</v>
      </c>
      <c r="B97" s="17">
        <v>89</v>
      </c>
      <c r="C97" s="14" t="s">
        <v>30</v>
      </c>
      <c r="D97" s="52"/>
      <c r="E97" s="33">
        <f t="shared" si="2"/>
        <v>117</v>
      </c>
      <c r="F97" s="73">
        <v>3</v>
      </c>
      <c r="G97" s="73">
        <v>4</v>
      </c>
      <c r="H97" s="73">
        <v>4</v>
      </c>
      <c r="I97" s="73">
        <v>4</v>
      </c>
      <c r="J97" s="73">
        <v>6</v>
      </c>
      <c r="K97" s="73">
        <v>6</v>
      </c>
      <c r="L97" s="73">
        <v>5</v>
      </c>
      <c r="M97" s="73">
        <v>8</v>
      </c>
      <c r="N97" s="73">
        <v>3</v>
      </c>
      <c r="O97" s="73">
        <v>5</v>
      </c>
      <c r="P97" s="73">
        <v>5</v>
      </c>
      <c r="Q97" s="79">
        <v>64</v>
      </c>
      <c r="R97" s="95">
        <v>89</v>
      </c>
    </row>
    <row r="98" spans="1:29" s="3" customFormat="1" ht="9.75" customHeight="1" x14ac:dyDescent="0.3">
      <c r="A98" s="67" t="s">
        <v>139</v>
      </c>
      <c r="B98" s="17">
        <v>56</v>
      </c>
      <c r="C98" s="14" t="s">
        <v>12</v>
      </c>
      <c r="D98" s="52"/>
      <c r="E98" s="33">
        <f t="shared" si="2"/>
        <v>113</v>
      </c>
      <c r="F98" s="73">
        <v>5</v>
      </c>
      <c r="G98" s="73">
        <v>4</v>
      </c>
      <c r="H98" s="73">
        <v>5</v>
      </c>
      <c r="I98" s="73">
        <v>4</v>
      </c>
      <c r="J98" s="73">
        <v>6</v>
      </c>
      <c r="K98" s="73">
        <v>4</v>
      </c>
      <c r="L98" s="73">
        <v>6</v>
      </c>
      <c r="M98" s="73">
        <v>8</v>
      </c>
      <c r="N98" s="73">
        <v>3</v>
      </c>
      <c r="O98" s="73">
        <v>5</v>
      </c>
      <c r="P98" s="73">
        <v>5</v>
      </c>
      <c r="Q98" s="79">
        <v>58</v>
      </c>
      <c r="R98" s="95">
        <v>56</v>
      </c>
    </row>
    <row r="99" spans="1:29" s="3" customFormat="1" ht="9.75" hidden="1" customHeight="1" x14ac:dyDescent="0.3">
      <c r="A99" s="63"/>
      <c r="B99" s="17">
        <v>95</v>
      </c>
      <c r="C99" s="14" t="s">
        <v>7</v>
      </c>
      <c r="D99" s="50"/>
      <c r="E99" s="33">
        <f t="shared" ref="E99:E108" si="3">SUM(F99:R99)</f>
        <v>0</v>
      </c>
      <c r="F99" s="33"/>
      <c r="G99" s="15"/>
      <c r="H99" s="25"/>
      <c r="I99" s="15"/>
      <c r="J99" s="25"/>
      <c r="K99" s="15"/>
      <c r="L99" s="25"/>
      <c r="M99" s="15"/>
      <c r="N99" s="25"/>
      <c r="O99" s="15"/>
      <c r="P99" s="25"/>
      <c r="Q99" s="15"/>
      <c r="R99" s="26"/>
    </row>
    <row r="100" spans="1:29" s="3" customFormat="1" ht="9.75" hidden="1" customHeight="1" x14ac:dyDescent="0.3">
      <c r="A100" s="62"/>
      <c r="B100" s="17">
        <v>96</v>
      </c>
      <c r="C100" s="14" t="s">
        <v>11</v>
      </c>
      <c r="D100" s="50"/>
      <c r="E100" s="33">
        <f t="shared" si="3"/>
        <v>0</v>
      </c>
      <c r="F100" s="33"/>
      <c r="G100" s="15"/>
      <c r="H100" s="25"/>
      <c r="I100" s="15"/>
      <c r="J100" s="25"/>
      <c r="K100" s="15"/>
      <c r="L100" s="25"/>
      <c r="M100" s="15"/>
      <c r="N100" s="25"/>
      <c r="O100" s="15"/>
      <c r="P100" s="25"/>
      <c r="Q100" s="15"/>
      <c r="R100" s="26"/>
    </row>
    <row r="101" spans="1:29" s="3" customFormat="1" ht="9.75" hidden="1" customHeight="1" x14ac:dyDescent="0.3">
      <c r="A101" s="62"/>
      <c r="B101" s="17">
        <v>97</v>
      </c>
      <c r="C101" s="18" t="s">
        <v>47</v>
      </c>
      <c r="D101" s="16"/>
      <c r="E101" s="33">
        <f t="shared" si="3"/>
        <v>0</v>
      </c>
      <c r="F101" s="33"/>
      <c r="G101" s="15"/>
      <c r="H101" s="25"/>
      <c r="I101" s="15"/>
      <c r="J101" s="25"/>
      <c r="K101" s="15"/>
      <c r="L101" s="25"/>
      <c r="M101" s="15"/>
      <c r="N101" s="25"/>
      <c r="O101" s="15"/>
      <c r="P101" s="25"/>
      <c r="Q101" s="15"/>
      <c r="R101" s="26"/>
    </row>
    <row r="102" spans="1:29" s="3" customFormat="1" ht="9.75" hidden="1" customHeight="1" x14ac:dyDescent="0.3">
      <c r="A102" s="62"/>
      <c r="B102" s="17">
        <v>98</v>
      </c>
      <c r="C102" s="14" t="s">
        <v>25</v>
      </c>
      <c r="D102" s="50"/>
      <c r="E102" s="33">
        <f t="shared" si="3"/>
        <v>0</v>
      </c>
      <c r="F102" s="33"/>
      <c r="G102" s="15"/>
      <c r="H102" s="25"/>
      <c r="I102" s="15"/>
      <c r="J102" s="25"/>
      <c r="K102" s="15"/>
      <c r="L102" s="25"/>
      <c r="M102" s="15"/>
      <c r="N102" s="25"/>
      <c r="O102" s="15"/>
      <c r="P102" s="25"/>
      <c r="Q102" s="15"/>
      <c r="R102" s="26"/>
    </row>
    <row r="103" spans="1:29" s="3" customFormat="1" ht="9.75" hidden="1" customHeight="1" x14ac:dyDescent="0.3">
      <c r="A103" s="62"/>
      <c r="B103" s="17">
        <v>99</v>
      </c>
      <c r="C103" s="14" t="s">
        <v>13</v>
      </c>
      <c r="D103" s="16"/>
      <c r="E103" s="33">
        <f t="shared" si="3"/>
        <v>0</v>
      </c>
      <c r="F103" s="33"/>
      <c r="G103" s="15"/>
      <c r="H103" s="25"/>
      <c r="I103" s="15"/>
      <c r="J103" s="25"/>
      <c r="K103" s="15"/>
      <c r="L103" s="25"/>
      <c r="M103" s="15"/>
      <c r="N103" s="25"/>
      <c r="O103" s="15"/>
      <c r="P103" s="25"/>
      <c r="Q103" s="15"/>
      <c r="R103" s="26"/>
    </row>
    <row r="104" spans="1:29" s="3" customFormat="1" ht="9.75" hidden="1" customHeight="1" x14ac:dyDescent="0.3">
      <c r="A104" s="62"/>
      <c r="B104" s="17">
        <v>100</v>
      </c>
      <c r="C104" s="14" t="s">
        <v>29</v>
      </c>
      <c r="D104" s="50"/>
      <c r="E104" s="33">
        <f t="shared" si="3"/>
        <v>0</v>
      </c>
      <c r="F104" s="33"/>
      <c r="G104" s="15"/>
      <c r="H104" s="25"/>
      <c r="I104" s="15"/>
      <c r="J104" s="25"/>
      <c r="K104" s="15"/>
      <c r="L104" s="25"/>
      <c r="M104" s="15"/>
      <c r="N104" s="25"/>
      <c r="O104" s="15"/>
      <c r="P104" s="25"/>
      <c r="Q104" s="15"/>
      <c r="R104" s="26"/>
    </row>
    <row r="105" spans="1:29" s="3" customFormat="1" ht="9.75" hidden="1" customHeight="1" x14ac:dyDescent="0.3">
      <c r="A105" s="62"/>
      <c r="B105" s="57">
        <v>101</v>
      </c>
      <c r="C105" s="14" t="s">
        <v>24</v>
      </c>
      <c r="D105" s="16"/>
      <c r="E105" s="33">
        <f t="shared" si="3"/>
        <v>0</v>
      </c>
      <c r="F105" s="33"/>
      <c r="G105" s="15"/>
      <c r="H105" s="25"/>
      <c r="I105" s="15"/>
      <c r="J105" s="25"/>
      <c r="K105" s="15"/>
      <c r="L105" s="25"/>
      <c r="M105" s="15"/>
      <c r="N105" s="25"/>
      <c r="O105" s="15"/>
      <c r="P105" s="25"/>
      <c r="Q105" s="15"/>
      <c r="R105" s="26"/>
    </row>
    <row r="106" spans="1:29" s="3" customFormat="1" ht="9.75" hidden="1" customHeight="1" x14ac:dyDescent="0.3">
      <c r="A106" s="62"/>
      <c r="B106" s="57">
        <v>102</v>
      </c>
      <c r="C106" s="14" t="s">
        <v>15</v>
      </c>
      <c r="D106" s="49"/>
      <c r="E106" s="33">
        <f t="shared" si="3"/>
        <v>0</v>
      </c>
      <c r="F106" s="33"/>
      <c r="G106" s="15"/>
      <c r="H106" s="25"/>
      <c r="I106" s="15"/>
      <c r="J106" s="25"/>
      <c r="K106" s="15"/>
      <c r="L106" s="25"/>
      <c r="M106" s="15"/>
      <c r="N106" s="25"/>
      <c r="O106" s="15"/>
      <c r="P106" s="25"/>
      <c r="Q106" s="15"/>
      <c r="R106" s="26"/>
    </row>
    <row r="107" spans="1:29" s="3" customFormat="1" ht="9.75" hidden="1" customHeight="1" x14ac:dyDescent="0.3">
      <c r="A107" s="62"/>
      <c r="B107" s="64">
        <v>103</v>
      </c>
      <c r="C107" s="14" t="s">
        <v>14</v>
      </c>
      <c r="D107" s="50"/>
      <c r="E107" s="33">
        <f t="shared" si="3"/>
        <v>0</v>
      </c>
      <c r="F107" s="33"/>
      <c r="G107" s="15"/>
      <c r="H107" s="25"/>
      <c r="I107" s="15"/>
      <c r="J107" s="25"/>
      <c r="K107" s="15"/>
      <c r="L107" s="25"/>
      <c r="M107" s="15"/>
      <c r="N107" s="25"/>
      <c r="O107" s="15"/>
      <c r="P107" s="25"/>
      <c r="Q107" s="15"/>
      <c r="R107" s="26"/>
    </row>
    <row r="108" spans="1:29" s="3" customFormat="1" ht="9.75" hidden="1" customHeight="1" thickBot="1" x14ac:dyDescent="0.35">
      <c r="A108" s="66"/>
      <c r="B108" s="65">
        <v>104</v>
      </c>
      <c r="C108" s="20" t="s">
        <v>16</v>
      </c>
      <c r="D108" s="51"/>
      <c r="E108" s="34">
        <f t="shared" si="3"/>
        <v>0</v>
      </c>
      <c r="F108" s="34"/>
      <c r="G108" s="35"/>
      <c r="H108" s="27"/>
      <c r="I108" s="35"/>
      <c r="J108" s="27"/>
      <c r="K108" s="35"/>
      <c r="L108" s="27"/>
      <c r="M108" s="35"/>
      <c r="N108" s="27"/>
      <c r="O108" s="35"/>
      <c r="P108" s="27"/>
      <c r="Q108" s="35"/>
      <c r="R108" s="36"/>
    </row>
    <row r="109" spans="1:29" s="3" customFormat="1" ht="18" hidden="1" customHeight="1" thickBot="1" x14ac:dyDescent="0.35">
      <c r="A109" s="148" t="s">
        <v>146</v>
      </c>
      <c r="B109" s="148"/>
      <c r="C109" s="148"/>
      <c r="D109" s="148"/>
      <c r="E109" s="148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29" s="3" customFormat="1" ht="13.5" customHeight="1" thickBot="1" x14ac:dyDescent="0.35">
      <c r="A110" s="222" t="s">
        <v>153</v>
      </c>
      <c r="B110" s="146"/>
      <c r="C110" s="146"/>
      <c r="D110" s="147"/>
      <c r="E110" s="56">
        <f>SUM(F110:Q110)</f>
        <v>117</v>
      </c>
      <c r="F110" s="56">
        <v>2</v>
      </c>
      <c r="G110" s="56">
        <v>4</v>
      </c>
      <c r="H110" s="56">
        <v>5</v>
      </c>
      <c r="I110" s="56">
        <v>4</v>
      </c>
      <c r="J110" s="56">
        <v>6</v>
      </c>
      <c r="K110" s="56">
        <v>6</v>
      </c>
      <c r="L110" s="56">
        <v>6</v>
      </c>
      <c r="M110" s="56">
        <v>8</v>
      </c>
      <c r="N110" s="56">
        <v>3</v>
      </c>
      <c r="O110" s="56">
        <v>5</v>
      </c>
      <c r="P110" s="56">
        <v>5</v>
      </c>
      <c r="Q110" s="56">
        <v>63</v>
      </c>
      <c r="R110" s="58" t="s">
        <v>154</v>
      </c>
    </row>
    <row r="111" spans="1:29" s="4" customFormat="1" ht="18.75" customHeight="1" thickBot="1" x14ac:dyDescent="0.35">
      <c r="A111" s="223" t="s">
        <v>70</v>
      </c>
      <c r="B111" s="224"/>
      <c r="C111" s="224"/>
      <c r="D111" s="224"/>
      <c r="E111" s="225"/>
      <c r="F111" s="24" t="s">
        <v>107</v>
      </c>
      <c r="G111" s="24" t="s">
        <v>108</v>
      </c>
      <c r="H111" s="24" t="s">
        <v>109</v>
      </c>
      <c r="I111" s="24" t="s">
        <v>110</v>
      </c>
      <c r="J111" s="24" t="s">
        <v>111</v>
      </c>
      <c r="K111" s="24" t="s">
        <v>112</v>
      </c>
      <c r="L111" s="24" t="s">
        <v>113</v>
      </c>
      <c r="M111" s="24" t="s">
        <v>114</v>
      </c>
      <c r="N111" s="24" t="s">
        <v>115</v>
      </c>
      <c r="O111" s="24" t="s">
        <v>116</v>
      </c>
      <c r="P111" s="24" t="s">
        <v>143</v>
      </c>
      <c r="Q111" s="48" t="s">
        <v>172</v>
      </c>
      <c r="R111" s="80" t="s">
        <v>144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s="4" customFormat="1" ht="30" customHeight="1" thickBot="1" x14ac:dyDescent="0.35">
      <c r="A112" s="226" t="s">
        <v>169</v>
      </c>
      <c r="B112" s="227"/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8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4">
      <c r="A113" s="229" t="s">
        <v>170</v>
      </c>
      <c r="B113" s="230"/>
      <c r="C113" s="230"/>
      <c r="D113" s="70">
        <v>5</v>
      </c>
      <c r="E113" s="231" t="s">
        <v>125</v>
      </c>
      <c r="F113" s="232"/>
      <c r="G113" s="232"/>
      <c r="H113" s="232"/>
      <c r="I113" s="232"/>
      <c r="J113" s="69">
        <v>94</v>
      </c>
      <c r="K113" s="233" t="s">
        <v>71</v>
      </c>
      <c r="L113" s="233"/>
      <c r="M113" s="233"/>
      <c r="N113" s="233"/>
      <c r="O113" s="233"/>
      <c r="P113" s="233"/>
      <c r="Q113" s="234">
        <f>SUM(E5:E108)/J113</f>
        <v>141.93617021276594</v>
      </c>
      <c r="R113" s="235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s="5" customFormat="1" ht="18.75" customHeight="1" x14ac:dyDescent="0.35">
      <c r="A114" s="207" t="s">
        <v>72</v>
      </c>
      <c r="B114" s="208"/>
      <c r="C114" s="208"/>
      <c r="D114" s="208"/>
      <c r="E114" s="209" t="s">
        <v>145</v>
      </c>
      <c r="F114" s="210"/>
      <c r="G114" s="210"/>
      <c r="H114" s="210"/>
      <c r="I114" s="210"/>
      <c r="J114" s="211"/>
      <c r="K114" s="209" t="s">
        <v>73</v>
      </c>
      <c r="L114" s="210"/>
      <c r="M114" s="210"/>
      <c r="N114" s="210"/>
      <c r="O114" s="210"/>
      <c r="P114" s="211"/>
      <c r="Q114" s="212" t="s">
        <v>74</v>
      </c>
      <c r="R114" s="21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7.75" customHeight="1" x14ac:dyDescent="0.4">
      <c r="A115" s="144" t="s">
        <v>166</v>
      </c>
      <c r="B115" s="145"/>
      <c r="C115" s="145"/>
      <c r="D115" s="145"/>
      <c r="E115" s="214" t="s">
        <v>184</v>
      </c>
      <c r="F115" s="215"/>
      <c r="G115" s="215"/>
      <c r="H115" s="215"/>
      <c r="I115" s="215"/>
      <c r="J115" s="216"/>
      <c r="K115" s="217" t="s">
        <v>185</v>
      </c>
      <c r="L115" s="218"/>
      <c r="M115" s="218"/>
      <c r="N115" s="218"/>
      <c r="O115" s="218"/>
      <c r="P115" s="219"/>
      <c r="Q115" s="220">
        <v>45</v>
      </c>
      <c r="R115" s="221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9.25" customHeight="1" x14ac:dyDescent="0.4">
      <c r="A116" s="137" t="s">
        <v>167</v>
      </c>
      <c r="B116" s="138"/>
      <c r="C116" s="138"/>
      <c r="D116" s="138"/>
      <c r="E116" s="194" t="s">
        <v>188</v>
      </c>
      <c r="F116" s="195"/>
      <c r="G116" s="195"/>
      <c r="H116" s="195"/>
      <c r="I116" s="195"/>
      <c r="J116" s="196"/>
      <c r="K116" s="197" t="s">
        <v>189</v>
      </c>
      <c r="L116" s="198"/>
      <c r="M116" s="198"/>
      <c r="N116" s="198"/>
      <c r="O116" s="198"/>
      <c r="P116" s="199"/>
      <c r="Q116" s="200">
        <v>25</v>
      </c>
      <c r="R116" s="201"/>
      <c r="T116" s="3"/>
    </row>
    <row r="117" spans="1:29" ht="27.75" customHeight="1" thickBot="1" x14ac:dyDescent="0.45">
      <c r="A117" s="139" t="s">
        <v>168</v>
      </c>
      <c r="B117" s="140"/>
      <c r="C117" s="140"/>
      <c r="D117" s="140"/>
      <c r="E117" s="141" t="s">
        <v>187</v>
      </c>
      <c r="F117" s="142"/>
      <c r="G117" s="142"/>
      <c r="H117" s="142"/>
      <c r="I117" s="142"/>
      <c r="J117" s="143"/>
      <c r="K117" s="202" t="s">
        <v>191</v>
      </c>
      <c r="L117" s="203"/>
      <c r="M117" s="203"/>
      <c r="N117" s="203"/>
      <c r="O117" s="203"/>
      <c r="P117" s="204"/>
      <c r="Q117" s="205" t="s">
        <v>171</v>
      </c>
      <c r="R117" s="206"/>
      <c r="T117" s="3"/>
    </row>
    <row r="118" spans="1:29" ht="21" customHeight="1" thickBot="1" x14ac:dyDescent="0.45">
      <c r="A118" s="60" t="s">
        <v>190</v>
      </c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174">
        <f>SUM(D5:D108)</f>
        <v>2282</v>
      </c>
      <c r="Q118" s="174"/>
      <c r="R118" s="175"/>
    </row>
    <row r="119" spans="1:29" ht="29.25" customHeight="1" x14ac:dyDescent="0.4">
      <c r="A119" s="176" t="s">
        <v>156</v>
      </c>
      <c r="B119" s="177"/>
      <c r="C119" s="182" t="s">
        <v>75</v>
      </c>
      <c r="D119" s="183"/>
      <c r="E119" s="134" t="s">
        <v>155</v>
      </c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6"/>
    </row>
    <row r="120" spans="1:29" ht="22.5" customHeight="1" x14ac:dyDescent="0.4">
      <c r="A120" s="178"/>
      <c r="B120" s="179"/>
      <c r="C120" s="184"/>
      <c r="D120" s="185"/>
      <c r="E120" s="117" t="s">
        <v>174</v>
      </c>
      <c r="F120" s="118"/>
      <c r="G120" s="118"/>
      <c r="H120" s="118"/>
      <c r="I120" s="118"/>
      <c r="J120" s="162"/>
      <c r="K120" s="162"/>
      <c r="L120" s="162"/>
      <c r="M120" s="162"/>
      <c r="N120" s="162"/>
      <c r="O120" s="162"/>
      <c r="P120" s="162"/>
      <c r="Q120" s="162"/>
      <c r="R120" s="163"/>
    </row>
    <row r="121" spans="1:29" ht="12" customHeight="1" thickBot="1" x14ac:dyDescent="0.45">
      <c r="A121" s="180"/>
      <c r="B121" s="181"/>
      <c r="C121" s="186"/>
      <c r="D121" s="187"/>
      <c r="E121" s="123" t="s">
        <v>176</v>
      </c>
      <c r="F121" s="124"/>
      <c r="G121" s="124"/>
      <c r="H121" s="124"/>
      <c r="I121" s="125"/>
      <c r="J121" s="129" t="s">
        <v>179</v>
      </c>
      <c r="K121" s="124"/>
      <c r="L121" s="124"/>
      <c r="M121" s="125"/>
      <c r="N121" s="188" t="s">
        <v>182</v>
      </c>
      <c r="O121" s="189"/>
      <c r="P121" s="189"/>
      <c r="Q121" s="189"/>
      <c r="R121" s="190"/>
    </row>
    <row r="122" spans="1:29" ht="12" customHeight="1" x14ac:dyDescent="0.4">
      <c r="A122" s="6" t="s">
        <v>82</v>
      </c>
      <c r="B122" s="37">
        <v>72</v>
      </c>
      <c r="C122" s="38" t="s">
        <v>36</v>
      </c>
      <c r="D122" s="7">
        <v>151</v>
      </c>
      <c r="E122" s="117"/>
      <c r="F122" s="118"/>
      <c r="G122" s="118"/>
      <c r="H122" s="118"/>
      <c r="I122" s="119"/>
      <c r="J122" s="173"/>
      <c r="K122" s="118"/>
      <c r="L122" s="118"/>
      <c r="M122" s="119"/>
      <c r="N122" s="191"/>
      <c r="O122" s="192"/>
      <c r="P122" s="192"/>
      <c r="Q122" s="192"/>
      <c r="R122" s="193"/>
    </row>
    <row r="123" spans="1:29" ht="12" customHeight="1" x14ac:dyDescent="0.4">
      <c r="A123" s="8" t="s">
        <v>76</v>
      </c>
      <c r="B123" s="39">
        <v>68</v>
      </c>
      <c r="C123" s="40" t="s">
        <v>13</v>
      </c>
      <c r="D123" s="9">
        <v>149</v>
      </c>
      <c r="E123" s="114" t="s">
        <v>177</v>
      </c>
      <c r="F123" s="115"/>
      <c r="G123" s="115"/>
      <c r="H123" s="115"/>
      <c r="I123" s="116"/>
      <c r="J123" s="129" t="s">
        <v>180</v>
      </c>
      <c r="K123" s="124"/>
      <c r="L123" s="124"/>
      <c r="M123" s="125"/>
      <c r="N123" s="120" t="s">
        <v>183</v>
      </c>
      <c r="O123" s="121"/>
      <c r="P123" s="121"/>
      <c r="Q123" s="121"/>
      <c r="R123" s="122"/>
    </row>
    <row r="124" spans="1:29" ht="12" customHeight="1" x14ac:dyDescent="0.4">
      <c r="A124" s="8" t="s">
        <v>80</v>
      </c>
      <c r="B124" s="39">
        <v>66</v>
      </c>
      <c r="C124" s="40" t="s">
        <v>15</v>
      </c>
      <c r="D124" s="9">
        <v>148</v>
      </c>
      <c r="E124" s="117"/>
      <c r="F124" s="118"/>
      <c r="G124" s="118"/>
      <c r="H124" s="118"/>
      <c r="I124" s="119"/>
      <c r="J124" s="173"/>
      <c r="K124" s="118"/>
      <c r="L124" s="118"/>
      <c r="M124" s="119"/>
      <c r="N124" s="120"/>
      <c r="O124" s="121"/>
      <c r="P124" s="121"/>
      <c r="Q124" s="121"/>
      <c r="R124" s="122"/>
    </row>
    <row r="125" spans="1:29" ht="12" customHeight="1" x14ac:dyDescent="0.4">
      <c r="A125" s="8" t="s">
        <v>78</v>
      </c>
      <c r="B125" s="39">
        <v>64</v>
      </c>
      <c r="C125" s="40" t="s">
        <v>17</v>
      </c>
      <c r="D125" s="9">
        <v>147</v>
      </c>
      <c r="E125" s="123" t="s">
        <v>178</v>
      </c>
      <c r="F125" s="124"/>
      <c r="G125" s="124"/>
      <c r="H125" s="124"/>
      <c r="I125" s="125"/>
      <c r="J125" s="129" t="s">
        <v>181</v>
      </c>
      <c r="K125" s="124"/>
      <c r="L125" s="124"/>
      <c r="M125" s="125"/>
      <c r="N125" s="131" t="s">
        <v>186</v>
      </c>
      <c r="O125" s="115"/>
      <c r="P125" s="115"/>
      <c r="Q125" s="115"/>
      <c r="R125" s="132"/>
    </row>
    <row r="126" spans="1:29" ht="12" customHeight="1" thickBot="1" x14ac:dyDescent="0.45">
      <c r="A126" s="8" t="s">
        <v>77</v>
      </c>
      <c r="B126" s="39">
        <v>64</v>
      </c>
      <c r="C126" s="40" t="s">
        <v>8</v>
      </c>
      <c r="D126" s="9">
        <v>146</v>
      </c>
      <c r="E126" s="126"/>
      <c r="F126" s="127"/>
      <c r="G126" s="127"/>
      <c r="H126" s="127"/>
      <c r="I126" s="128"/>
      <c r="J126" s="130"/>
      <c r="K126" s="127"/>
      <c r="L126" s="127"/>
      <c r="M126" s="128"/>
      <c r="N126" s="130"/>
      <c r="O126" s="127"/>
      <c r="P126" s="127"/>
      <c r="Q126" s="127"/>
      <c r="R126" s="133"/>
    </row>
    <row r="127" spans="1:29" ht="12" customHeight="1" thickTop="1" x14ac:dyDescent="0.4">
      <c r="A127" s="8" t="s">
        <v>84</v>
      </c>
      <c r="B127" s="39">
        <v>64</v>
      </c>
      <c r="C127" s="40" t="s">
        <v>22</v>
      </c>
      <c r="D127" s="9">
        <v>145</v>
      </c>
      <c r="E127" s="102" t="s">
        <v>175</v>
      </c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4"/>
    </row>
    <row r="128" spans="1:29" ht="12" customHeight="1" x14ac:dyDescent="0.4">
      <c r="A128" s="8" t="s">
        <v>91</v>
      </c>
      <c r="B128" s="39">
        <v>60</v>
      </c>
      <c r="C128" s="40" t="s">
        <v>11</v>
      </c>
      <c r="D128" s="9">
        <v>144</v>
      </c>
      <c r="E128" s="105" t="s">
        <v>128</v>
      </c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7"/>
    </row>
    <row r="129" spans="1:18" ht="12" customHeight="1" x14ac:dyDescent="0.4">
      <c r="A129" s="8" t="s">
        <v>85</v>
      </c>
      <c r="B129" s="39">
        <v>60</v>
      </c>
      <c r="C129" s="40" t="s">
        <v>25</v>
      </c>
      <c r="D129" s="9">
        <v>144</v>
      </c>
      <c r="E129" s="108" t="s">
        <v>126</v>
      </c>
      <c r="F129" s="109"/>
      <c r="G129" s="109"/>
      <c r="H129" s="22"/>
      <c r="I129" s="31">
        <v>34</v>
      </c>
      <c r="J129" s="31">
        <f>I129+1</f>
        <v>35</v>
      </c>
      <c r="K129" s="31">
        <f t="shared" ref="K129:R129" si="4">J129+1</f>
        <v>36</v>
      </c>
      <c r="L129" s="31">
        <f t="shared" si="4"/>
        <v>37</v>
      </c>
      <c r="M129" s="31">
        <f t="shared" si="4"/>
        <v>38</v>
      </c>
      <c r="N129" s="31">
        <f t="shared" si="4"/>
        <v>39</v>
      </c>
      <c r="O129" s="31">
        <f t="shared" si="4"/>
        <v>40</v>
      </c>
      <c r="P129" s="31">
        <f t="shared" si="4"/>
        <v>41</v>
      </c>
      <c r="Q129" s="31">
        <f t="shared" si="4"/>
        <v>42</v>
      </c>
      <c r="R129" s="44">
        <f t="shared" si="4"/>
        <v>43</v>
      </c>
    </row>
    <row r="130" spans="1:18" ht="12" customHeight="1" x14ac:dyDescent="0.4">
      <c r="A130" s="10" t="s">
        <v>88</v>
      </c>
      <c r="B130" s="41">
        <v>56</v>
      </c>
      <c r="C130" s="40" t="s">
        <v>29</v>
      </c>
      <c r="D130" s="9">
        <v>144</v>
      </c>
      <c r="E130" s="110" t="s">
        <v>127</v>
      </c>
      <c r="F130" s="111"/>
      <c r="G130" s="111"/>
      <c r="H130" s="28"/>
      <c r="I130" s="29">
        <v>10</v>
      </c>
      <c r="J130" s="29">
        <v>9</v>
      </c>
      <c r="K130" s="29">
        <v>8</v>
      </c>
      <c r="L130" s="29">
        <v>7</v>
      </c>
      <c r="M130" s="29">
        <v>6</v>
      </c>
      <c r="N130" s="29">
        <v>5</v>
      </c>
      <c r="O130" s="29">
        <v>4</v>
      </c>
      <c r="P130" s="29">
        <v>3</v>
      </c>
      <c r="Q130" s="29">
        <v>2</v>
      </c>
      <c r="R130" s="30">
        <v>1</v>
      </c>
    </row>
    <row r="131" spans="1:18" ht="12" customHeight="1" thickBot="1" x14ac:dyDescent="0.45">
      <c r="A131" s="10" t="s">
        <v>89</v>
      </c>
      <c r="B131" s="41">
        <v>48</v>
      </c>
      <c r="C131" s="40" t="s">
        <v>30</v>
      </c>
      <c r="D131" s="9">
        <v>144</v>
      </c>
      <c r="E131" s="112" t="s">
        <v>126</v>
      </c>
      <c r="F131" s="113"/>
      <c r="G131" s="113"/>
      <c r="H131" s="23"/>
      <c r="I131" s="46">
        <v>34</v>
      </c>
      <c r="J131" s="46">
        <f t="shared" ref="J131:Q131" si="5">I131-1</f>
        <v>33</v>
      </c>
      <c r="K131" s="46">
        <f t="shared" si="5"/>
        <v>32</v>
      </c>
      <c r="L131" s="46">
        <f t="shared" si="5"/>
        <v>31</v>
      </c>
      <c r="M131" s="46">
        <f t="shared" si="5"/>
        <v>30</v>
      </c>
      <c r="N131" s="46">
        <f t="shared" si="5"/>
        <v>29</v>
      </c>
      <c r="O131" s="46">
        <f t="shared" si="5"/>
        <v>28</v>
      </c>
      <c r="P131" s="46">
        <f t="shared" si="5"/>
        <v>27</v>
      </c>
      <c r="Q131" s="46">
        <f t="shared" si="5"/>
        <v>26</v>
      </c>
      <c r="R131" s="47">
        <f>Q131-1</f>
        <v>25</v>
      </c>
    </row>
    <row r="132" spans="1:18" ht="12" customHeight="1" thickTop="1" x14ac:dyDescent="0.4">
      <c r="A132" s="10" t="s">
        <v>93</v>
      </c>
      <c r="B132" s="41">
        <v>36</v>
      </c>
      <c r="C132" s="40" t="s">
        <v>47</v>
      </c>
      <c r="D132" s="9">
        <v>143</v>
      </c>
      <c r="E132" s="164" t="s">
        <v>192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6"/>
    </row>
    <row r="133" spans="1:18" ht="12" customHeight="1" x14ac:dyDescent="0.4">
      <c r="A133" s="10" t="s">
        <v>86</v>
      </c>
      <c r="B133" s="41">
        <v>36</v>
      </c>
      <c r="C133" s="40" t="s">
        <v>7</v>
      </c>
      <c r="D133" s="9">
        <v>142</v>
      </c>
      <c r="E133" s="167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9"/>
    </row>
    <row r="134" spans="1:18" ht="12" customHeight="1" x14ac:dyDescent="0.4">
      <c r="A134" s="10" t="s">
        <v>83</v>
      </c>
      <c r="B134" s="41">
        <v>36</v>
      </c>
      <c r="C134" s="40" t="s">
        <v>14</v>
      </c>
      <c r="D134" s="9">
        <v>142</v>
      </c>
      <c r="E134" s="167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9"/>
    </row>
    <row r="135" spans="1:18" ht="12" customHeight="1" x14ac:dyDescent="0.4">
      <c r="A135" s="10" t="s">
        <v>90</v>
      </c>
      <c r="B135" s="41">
        <v>28</v>
      </c>
      <c r="C135" s="40" t="s">
        <v>16</v>
      </c>
      <c r="D135" s="9">
        <v>140</v>
      </c>
      <c r="E135" s="167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9"/>
    </row>
    <row r="136" spans="1:18" ht="12" customHeight="1" x14ac:dyDescent="0.4">
      <c r="A136" s="10" t="s">
        <v>142</v>
      </c>
      <c r="B136" s="41">
        <v>24</v>
      </c>
      <c r="C136" s="40" t="s">
        <v>20</v>
      </c>
      <c r="D136" s="9">
        <v>138</v>
      </c>
      <c r="E136" s="167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9"/>
    </row>
    <row r="137" spans="1:18" ht="12" customHeight="1" x14ac:dyDescent="0.4">
      <c r="A137" s="10" t="s">
        <v>87</v>
      </c>
      <c r="B137" s="41">
        <v>22</v>
      </c>
      <c r="C137" s="40" t="s">
        <v>12</v>
      </c>
      <c r="D137" s="9">
        <v>134</v>
      </c>
      <c r="E137" s="170"/>
      <c r="F137" s="171"/>
      <c r="G137" s="171"/>
      <c r="H137" s="171"/>
      <c r="I137" s="171"/>
      <c r="J137" s="171"/>
      <c r="K137" s="171"/>
      <c r="L137" s="171"/>
      <c r="M137" s="171"/>
      <c r="N137" s="171"/>
      <c r="O137" s="171"/>
      <c r="P137" s="171"/>
      <c r="Q137" s="171"/>
      <c r="R137" s="172"/>
    </row>
    <row r="138" spans="1:18" ht="12" customHeight="1" x14ac:dyDescent="0.4">
      <c r="A138" s="10" t="s">
        <v>81</v>
      </c>
      <c r="B138" s="41">
        <v>20</v>
      </c>
      <c r="C138" s="40" t="s">
        <v>24</v>
      </c>
      <c r="D138" s="9">
        <v>133</v>
      </c>
      <c r="E138" s="96" t="s">
        <v>92</v>
      </c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8"/>
    </row>
    <row r="139" spans="1:18" ht="12" customHeight="1" thickBot="1" x14ac:dyDescent="0.45">
      <c r="A139" s="11" t="s">
        <v>79</v>
      </c>
      <c r="B139" s="42">
        <v>4</v>
      </c>
      <c r="C139" s="43" t="s">
        <v>9</v>
      </c>
      <c r="D139" s="12">
        <v>126</v>
      </c>
      <c r="E139" s="99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1"/>
    </row>
    <row r="140" spans="1:18" x14ac:dyDescent="0.4">
      <c r="O140" s="68" t="s">
        <v>157</v>
      </c>
    </row>
  </sheetData>
  <sortState xmlns:xlrd2="http://schemas.microsoft.com/office/spreadsheetml/2017/richdata2" ref="A5:R98">
    <sortCondition descending="1" ref="E5:E98"/>
    <sortCondition ref="A5:A98"/>
  </sortState>
  <mergeCells count="54">
    <mergeCell ref="A1:R1"/>
    <mergeCell ref="A2:R2"/>
    <mergeCell ref="A3:A4"/>
    <mergeCell ref="B3:B4"/>
    <mergeCell ref="C3:C4"/>
    <mergeCell ref="D3:D4"/>
    <mergeCell ref="E3:E4"/>
    <mergeCell ref="F3:R3"/>
    <mergeCell ref="A109:E109"/>
    <mergeCell ref="A110:D110"/>
    <mergeCell ref="A111:E111"/>
    <mergeCell ref="A112:R112"/>
    <mergeCell ref="A113:C113"/>
    <mergeCell ref="E113:I113"/>
    <mergeCell ref="K113:P113"/>
    <mergeCell ref="Q113:R113"/>
    <mergeCell ref="A114:D114"/>
    <mergeCell ref="E114:J114"/>
    <mergeCell ref="K114:P114"/>
    <mergeCell ref="Q114:R114"/>
    <mergeCell ref="A115:D115"/>
    <mergeCell ref="E115:J115"/>
    <mergeCell ref="K115:P115"/>
    <mergeCell ref="Q115:R115"/>
    <mergeCell ref="A116:D116"/>
    <mergeCell ref="E116:J116"/>
    <mergeCell ref="K116:P116"/>
    <mergeCell ref="Q116:R116"/>
    <mergeCell ref="A117:D117"/>
    <mergeCell ref="E117:J117"/>
    <mergeCell ref="K117:P117"/>
    <mergeCell ref="Q117:R117"/>
    <mergeCell ref="P118:R118"/>
    <mergeCell ref="A119:B121"/>
    <mergeCell ref="C119:D121"/>
    <mergeCell ref="E119:R119"/>
    <mergeCell ref="E121:I122"/>
    <mergeCell ref="J121:M122"/>
    <mergeCell ref="N121:R122"/>
    <mergeCell ref="E138:R139"/>
    <mergeCell ref="E120:I120"/>
    <mergeCell ref="J120:R120"/>
    <mergeCell ref="E132:R137"/>
    <mergeCell ref="E127:R127"/>
    <mergeCell ref="E128:R128"/>
    <mergeCell ref="E129:G129"/>
    <mergeCell ref="E130:G130"/>
    <mergeCell ref="E131:G131"/>
    <mergeCell ref="E123:I124"/>
    <mergeCell ref="J123:M124"/>
    <mergeCell ref="N123:R124"/>
    <mergeCell ref="E125:I126"/>
    <mergeCell ref="J125:M126"/>
    <mergeCell ref="N125:R126"/>
  </mergeCells>
  <conditionalFormatting sqref="E132">
    <cfRule type="colorScale" priority="1">
      <colorScale>
        <cfvo type="min"/>
        <cfvo type="max"/>
        <color rgb="FF63BE7B"/>
        <color rgb="FFFFEF9C"/>
      </colorScale>
    </cfRule>
  </conditionalFormatting>
  <printOptions horizontalCentered="1" verticalCentered="1"/>
  <pageMargins left="0.23622047244094491" right="0.23622047244094491" top="0.31496062992125984" bottom="3.937007874015748E-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Round - 24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Kucera</dc:creator>
  <cp:lastModifiedBy>Paul Kucera</cp:lastModifiedBy>
  <cp:lastPrinted>2025-08-28T03:48:11Z</cp:lastPrinted>
  <dcterms:created xsi:type="dcterms:W3CDTF">2020-02-16T00:18:52Z</dcterms:created>
  <dcterms:modified xsi:type="dcterms:W3CDTF">2025-08-28T09:40:38Z</dcterms:modified>
</cp:coreProperties>
</file>